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55" tabRatio="936" activeTab="0"/>
  </bookViews>
  <sheets>
    <sheet name="收支预算总表" sheetId="1" r:id="rId1"/>
    <sheet name="单位经费支出预算总表" sheetId="2" r:id="rId2"/>
    <sheet name="2016年经费支出资金来源表" sheetId="3" r:id="rId3"/>
    <sheet name="项目（专项）资金支出预算明细表" sheetId="4" r:id="rId4"/>
    <sheet name="2016年单位非税收入征收计划表" sheetId="5" r:id="rId5"/>
    <sheet name="单位人员情况" sheetId="6" r:id="rId6"/>
    <sheet name="政府采购表" sheetId="7" r:id="rId7"/>
  </sheets>
  <definedNames>
    <definedName name="_xlnm.Print_Area" localSheetId="4">#N/A</definedName>
    <definedName name="_xlnm.Print_Area" localSheetId="2">'2016年经费支出资金来源表'!$A$1:$I$25</definedName>
    <definedName name="_xlnm.Print_Area" localSheetId="5">#N/A</definedName>
    <definedName name="_xlnm.Print_Area" localSheetId="0">#N/A</definedName>
    <definedName name="_xlnm.Print_Area" localSheetId="3">#N/A</definedName>
  </definedNames>
  <calcPr fullCalcOnLoad="1"/>
</workbook>
</file>

<file path=xl/sharedStrings.xml><?xml version="1.0" encoding="utf-8"?>
<sst xmlns="http://schemas.openxmlformats.org/spreadsheetml/2006/main" count="229" uniqueCount="167">
  <si>
    <t xml:space="preserve">     对个人和家庭补助支出</t>
  </si>
  <si>
    <t>一、财政拨款</t>
  </si>
  <si>
    <t>支出总计</t>
  </si>
  <si>
    <t>三、事业单位经营支出</t>
  </si>
  <si>
    <t xml:space="preserve">      纳入预算的政府性基金收入</t>
  </si>
  <si>
    <t>五、上级补助收入</t>
  </si>
  <si>
    <t>罚没收入</t>
  </si>
  <si>
    <t>五、上缴上级支出</t>
  </si>
  <si>
    <t>单位：元</t>
  </si>
  <si>
    <t>项目情况说明</t>
  </si>
  <si>
    <t>四、对附属单位补助支出</t>
  </si>
  <si>
    <t>收入总计</t>
  </si>
  <si>
    <t>遗属</t>
  </si>
  <si>
    <t xml:space="preserve">     其他资本性支出</t>
  </si>
  <si>
    <t xml:space="preserve">     其他项目支出</t>
  </si>
  <si>
    <t>其他资本性支出</t>
  </si>
  <si>
    <t>其中：
上级专项</t>
  </si>
  <si>
    <t>离退休</t>
  </si>
  <si>
    <t>合计</t>
  </si>
  <si>
    <t>按支出功能科目</t>
  </si>
  <si>
    <t xml:space="preserve">      经费拨款（补助）</t>
  </si>
  <si>
    <t>六、结转下年</t>
  </si>
  <si>
    <t>其他</t>
  </si>
  <si>
    <t>收      入</t>
  </si>
  <si>
    <t xml:space="preserve">        政府性基金结转</t>
  </si>
  <si>
    <t>七、用事业基金弥补收支差额</t>
  </si>
  <si>
    <t>按支出项目类别</t>
  </si>
  <si>
    <t>项目</t>
  </si>
  <si>
    <t xml:space="preserve">     其他事业收入</t>
  </si>
  <si>
    <t>科目编号</t>
  </si>
  <si>
    <t>六、其他收入</t>
  </si>
  <si>
    <t>支出功能科目名称</t>
  </si>
  <si>
    <t>纳入预算管理</t>
  </si>
  <si>
    <t xml:space="preserve">     工资福利支出</t>
  </si>
  <si>
    <t>预算数</t>
  </si>
  <si>
    <t>四、附属单位上缴收入</t>
  </si>
  <si>
    <t>小计</t>
  </si>
  <si>
    <t>支出项目</t>
  </si>
  <si>
    <t>其他收入</t>
  </si>
  <si>
    <t>三、事业单位经营收入</t>
  </si>
  <si>
    <t>二、事业收入</t>
  </si>
  <si>
    <t>基金</t>
  </si>
  <si>
    <t xml:space="preserve">    </t>
  </si>
  <si>
    <t>**</t>
  </si>
  <si>
    <t>单位名称</t>
  </si>
  <si>
    <t>单位：人</t>
  </si>
  <si>
    <t>总计</t>
  </si>
  <si>
    <t xml:space="preserve">     商品服务支出</t>
  </si>
  <si>
    <t>规费收入</t>
  </si>
  <si>
    <t xml:space="preserve">        财政拨款结转(不含政府性基金结转)</t>
  </si>
  <si>
    <t xml:space="preserve">        其他资金结转</t>
  </si>
  <si>
    <t xml:space="preserve">      专项收入</t>
  </si>
  <si>
    <t xml:space="preserve">     预算外财政专户核拨资金</t>
  </si>
  <si>
    <t>支          出</t>
  </si>
  <si>
    <t>二、项目支出</t>
  </si>
  <si>
    <t>在职</t>
  </si>
  <si>
    <t>一、基本支出</t>
  </si>
  <si>
    <t>八、上年结转</t>
  </si>
  <si>
    <t xml:space="preserve">     基本建设支出</t>
  </si>
  <si>
    <t xml:space="preserve">     商品和服务支出 </t>
  </si>
  <si>
    <t>（单位名称）</t>
  </si>
  <si>
    <t>2016年经费支出资金来源表</t>
  </si>
  <si>
    <r>
      <t>201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年工资财政负担人数</t>
    </r>
  </si>
  <si>
    <r>
      <t>2015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月份在职人数</t>
    </r>
  </si>
  <si>
    <r>
      <t>2015</t>
    </r>
    <r>
      <rPr>
        <sz val="9"/>
        <rFont val="宋体"/>
        <family val="0"/>
      </rPr>
      <t>年</t>
    </r>
    <r>
      <rPr>
        <sz val="9"/>
        <rFont val="宋体"/>
        <family val="0"/>
      </rPr>
      <t>11月份</t>
    </r>
    <r>
      <rPr>
        <sz val="9"/>
        <rFont val="宋体"/>
        <family val="0"/>
      </rPr>
      <t>学生人数总计</t>
    </r>
  </si>
  <si>
    <t>2016年单位非税收入征收计划表</t>
  </si>
  <si>
    <t>基本支出</t>
  </si>
  <si>
    <t>类、款、项</t>
  </si>
  <si>
    <t>基本支出小计</t>
  </si>
  <si>
    <t>人员经费</t>
  </si>
  <si>
    <t>公务费</t>
  </si>
  <si>
    <t>小计</t>
  </si>
  <si>
    <t>工资福利支出</t>
  </si>
  <si>
    <t>对个人和家庭补助</t>
  </si>
  <si>
    <t>2=3+6</t>
  </si>
  <si>
    <t>3=4+5</t>
  </si>
  <si>
    <t>一般公共预
算</t>
  </si>
  <si>
    <r>
      <t>1=2+</t>
    </r>
    <r>
      <rPr>
        <sz val="9"/>
        <rFont val="宋体"/>
        <family val="0"/>
      </rPr>
      <t>7</t>
    </r>
  </si>
  <si>
    <t>纳入专户管理</t>
  </si>
  <si>
    <t>单位：元</t>
  </si>
  <si>
    <t>单位：元</t>
  </si>
  <si>
    <t>表五</t>
  </si>
  <si>
    <t>表四</t>
  </si>
  <si>
    <t>单位：元</t>
  </si>
  <si>
    <t>其中：其中上级资金</t>
  </si>
  <si>
    <t>其他</t>
  </si>
  <si>
    <t>单位:元</t>
  </si>
  <si>
    <t>政府性基金预
算</t>
  </si>
  <si>
    <t>专户资金安排</t>
  </si>
  <si>
    <t>金额</t>
  </si>
  <si>
    <t>表六</t>
  </si>
  <si>
    <t>上年结转资金</t>
  </si>
  <si>
    <t>项目（专项）资金支出预算明细表</t>
  </si>
  <si>
    <t>项目(专项)
资金</t>
  </si>
  <si>
    <t>一般公共服务支出</t>
  </si>
  <si>
    <t>外交支出</t>
  </si>
  <si>
    <t xml:space="preserve">     商品服务支出</t>
  </si>
  <si>
    <t>国防支出</t>
  </si>
  <si>
    <t>公共安全支出</t>
  </si>
  <si>
    <t>教育支出</t>
  </si>
  <si>
    <t>科学技术支出</t>
  </si>
  <si>
    <t xml:space="preserve">     商品和服务支出 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</si>
  <si>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</si>
  <si>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</si>
  <si>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</si>
  <si>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</si>
  <si>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</si>
  <si>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</si>
  <si>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</si>
  <si>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</si>
  <si>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</si>
  <si>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</si>
  <si>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</si>
  <si>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</si>
  <si>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</si>
  <si>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粮食物资储备支出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</si>
  <si>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</si>
  <si>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</si>
  <si>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</si>
  <si>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</si>
  <si>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</si>
  <si>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</si>
  <si>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采购项目</t>
  </si>
  <si>
    <t>数量</t>
  </si>
  <si>
    <t>基本支出</t>
  </si>
  <si>
    <t>项目支出</t>
  </si>
  <si>
    <t>其中：上级专项</t>
  </si>
  <si>
    <t>序号</t>
  </si>
  <si>
    <t>预算安排</t>
  </si>
  <si>
    <t>预算安排小计</t>
  </si>
  <si>
    <t>其中：上年结转</t>
  </si>
  <si>
    <t>所属项目类别</t>
  </si>
  <si>
    <t>合计</t>
  </si>
  <si>
    <t>合计</t>
  </si>
  <si>
    <t>表三</t>
  </si>
  <si>
    <t>单位经费支出预算总表</t>
  </si>
  <si>
    <t>收支预算总表</t>
  </si>
  <si>
    <t>表一</t>
  </si>
  <si>
    <t>表二</t>
  </si>
  <si>
    <t>单位人员情况表</t>
  </si>
  <si>
    <t>政府采购预算表</t>
  </si>
  <si>
    <t>表七</t>
  </si>
  <si>
    <t>通天寨景区</t>
  </si>
  <si>
    <t>工业商业金融等事务-旅游业</t>
  </si>
  <si>
    <t>21605</t>
  </si>
  <si>
    <t>通天寨景区管理中心</t>
  </si>
  <si>
    <t>2160501</t>
  </si>
  <si>
    <t>2160502</t>
  </si>
  <si>
    <t>2160504</t>
  </si>
  <si>
    <t>2160505</t>
  </si>
  <si>
    <t>住房改革支出-住房公积金</t>
  </si>
  <si>
    <t>门票收入安排：景区从业人员工资75万；税金360万*8.5%=30万；日常管理费20万；景区设施日常维护20万；租赁费等20万元；宣传营销费20万元；其他支出（包括车辆、接待、培训、导游服务等）20万</t>
  </si>
  <si>
    <t>门票收入安排：重大维修完善提升（360万收入30%=108万）（二次核拨）</t>
  </si>
  <si>
    <t>门票收入统筹安排其他旅游支出（二次核拨）</t>
  </si>
  <si>
    <t>景区中心</t>
  </si>
  <si>
    <t>经常性项目经费</t>
  </si>
  <si>
    <t xml:space="preserve">建设工程 </t>
  </si>
  <si>
    <t>一次性项目经费（含前期费用）</t>
  </si>
  <si>
    <t>1</t>
  </si>
  <si>
    <t>空调</t>
  </si>
  <si>
    <t>2</t>
  </si>
  <si>
    <t>电脑</t>
  </si>
  <si>
    <t>3</t>
  </si>
  <si>
    <t>打印机</t>
  </si>
  <si>
    <t>4</t>
  </si>
  <si>
    <t>皮卡车</t>
  </si>
  <si>
    <t>截止2015年12月31日累计单位指标结余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</si>
</sst>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,##0.00_ ;[Red]\-#,##0.00\ "/>
    <numFmt numFmtId="189" formatCode="_ * #,##0_ ;_ * \-#,##0_ ;_ * &quot;-&quot;??_ ;_ @_ "/>
    <numFmt numFmtId="190" formatCode="0_);[Red]\(0\)"/>
    <numFmt numFmtId="191" formatCode="#,##0_);[Red]\(#,##0\)"/>
    <numFmt numFmtId="192" formatCode="#,##0.0000"/>
    <numFmt numFmtId="193" formatCode="###,###,###,##0"/>
    <numFmt numFmtId="194" formatCode="###,###,###,##0.00"/>
    <numFmt numFmtId="195" formatCode="#,##0.00_ "/>
    <numFmt numFmtId="196" formatCode="#,##0.0"/>
  </numFmts>
  <fonts count="38">
    <font>
      <sz val="9"/>
      <name val="宋体"/>
      <family val="0"/>
    </font>
    <font>
      <sz val="12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9"/>
      <color indexed="12"/>
      <name val="Times New Roman"/>
      <family val="1"/>
    </font>
    <font>
      <sz val="9"/>
      <color indexed="8"/>
      <name val="Times New Roman"/>
      <family val="1"/>
    </font>
    <font>
      <sz val="22"/>
      <name val="方正小标宋简体"/>
      <family val="0"/>
    </font>
    <font>
      <sz val="9"/>
      <name val="黑体"/>
      <family val="3"/>
    </font>
    <font>
      <sz val="14"/>
      <name val="黑体"/>
      <family val="3"/>
    </font>
    <font>
      <b/>
      <sz val="14"/>
      <name val="黑体"/>
      <family val="3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16" borderId="5" applyNumberFormat="0" applyAlignment="0" applyProtection="0"/>
    <xf numFmtId="0" fontId="31" fillId="17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16" borderId="8" applyNumberFormat="0" applyAlignment="0" applyProtection="0"/>
    <xf numFmtId="0" fontId="37" fillId="7" borderId="5" applyNumberFormat="0" applyAlignment="0" applyProtection="0"/>
    <xf numFmtId="0" fontId="0" fillId="23" borderId="9" applyNumberFormat="0" applyFont="0" applyAlignment="0" applyProtection="0"/>
  </cellStyleXfs>
  <cellXfs count="215">
    <xf numFmtId="0" fontId="0" fillId="0" borderId="0" xfId="0" applyAlignment="1">
      <alignment vertical="center"/>
    </xf>
    <xf numFmtId="41" fontId="6" fillId="0" borderId="10" xfId="0" applyNumberFormat="1" applyFont="1" applyBorder="1" applyAlignment="1">
      <alignment horizontal="center" vertical="center" wrapText="1"/>
    </xf>
    <xf numFmtId="41" fontId="7" fillId="0" borderId="10" xfId="44" applyNumberFormat="1" applyFont="1" applyBorder="1" applyAlignment="1">
      <alignment horizontal="center" vertical="center" wrapText="1"/>
    </xf>
    <xf numFmtId="41" fontId="4" fillId="0" borderId="11" xfId="44" applyNumberFormat="1" applyFont="1" applyBorder="1" applyAlignment="1">
      <alignment horizontal="left" vertical="center"/>
    </xf>
    <xf numFmtId="41" fontId="5" fillId="0" borderId="11" xfId="44" applyNumberFormat="1" applyFont="1" applyBorder="1" applyAlignment="1">
      <alignment horizontal="left" vertical="center"/>
    </xf>
    <xf numFmtId="41" fontId="4" fillId="0" borderId="11" xfId="44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89" fontId="2" fillId="0" borderId="0" xfId="44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1" fontId="7" fillId="0" borderId="11" xfId="44" applyNumberFormat="1" applyFont="1" applyBorder="1" applyAlignment="1">
      <alignment horizontal="left" vertical="center"/>
    </xf>
    <xf numFmtId="43" fontId="0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43" fontId="11" fillId="0" borderId="0" xfId="0" applyNumberFormat="1" applyFont="1" applyAlignment="1">
      <alignment horizontal="center" vertical="center"/>
    </xf>
    <xf numFmtId="43" fontId="10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44" applyNumberFormat="1" applyFont="1" applyBorder="1" applyAlignment="1">
      <alignment vertical="center"/>
    </xf>
    <xf numFmtId="41" fontId="3" fillId="0" borderId="0" xfId="44" applyNumberFormat="1" applyFont="1" applyAlignment="1">
      <alignment vertical="center"/>
    </xf>
    <xf numFmtId="41" fontId="3" fillId="0" borderId="0" xfId="44" applyNumberFormat="1" applyFont="1" applyAlignment="1">
      <alignment horizontal="center" vertical="center"/>
    </xf>
    <xf numFmtId="41" fontId="0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189" fontId="2" fillId="24" borderId="0" xfId="44" applyNumberFormat="1" applyFont="1" applyFill="1" applyAlignment="1">
      <alignment vertical="center" wrapText="1"/>
    </xf>
    <xf numFmtId="49" fontId="0" fillId="24" borderId="0" xfId="44" applyNumberFormat="1" applyFont="1" applyFill="1" applyAlignment="1">
      <alignment horizontal="left" vertical="center" wrapText="1"/>
    </xf>
    <xf numFmtId="49" fontId="2" fillId="24" borderId="0" xfId="44" applyNumberFormat="1" applyFont="1" applyFill="1" applyAlignment="1">
      <alignment horizontal="center" vertical="center" wrapText="1"/>
    </xf>
    <xf numFmtId="189" fontId="2" fillId="24" borderId="0" xfId="44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1" fontId="2" fillId="0" borderId="0" xfId="44" applyNumberFormat="1" applyFont="1" applyFill="1" applyBorder="1" applyAlignment="1">
      <alignment horizontal="right" vertical="center"/>
    </xf>
    <xf numFmtId="43" fontId="0" fillId="0" borderId="0" xfId="0" applyNumberFormat="1" applyFont="1" applyFill="1" applyAlignment="1">
      <alignment vertical="center"/>
    </xf>
    <xf numFmtId="0" fontId="2" fillId="0" borderId="0" xfId="44" applyNumberFormat="1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Continuous" vertical="center"/>
    </xf>
    <xf numFmtId="41" fontId="0" fillId="0" borderId="10" xfId="44" applyNumberFormat="1" applyFont="1" applyBorder="1" applyAlignment="1">
      <alignment horizontal="center" vertical="center" wrapText="1"/>
    </xf>
    <xf numFmtId="41" fontId="6" fillId="0" borderId="11" xfId="44" applyNumberFormat="1" applyFont="1" applyFill="1" applyBorder="1" applyAlignment="1" applyProtection="1">
      <alignment vertical="center"/>
      <protection/>
    </xf>
    <xf numFmtId="41" fontId="0" fillId="0" borderId="12" xfId="0" applyNumberFormat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3" fontId="0" fillId="0" borderId="10" xfId="0" applyNumberFormat="1" applyFont="1" applyFill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43" fontId="11" fillId="0" borderId="10" xfId="0" applyNumberFormat="1" applyFont="1" applyBorder="1" applyAlignment="1">
      <alignment horizontal="center" vertical="center"/>
    </xf>
    <xf numFmtId="41" fontId="2" fillId="0" borderId="0" xfId="44" applyNumberFormat="1" applyFont="1" applyFill="1" applyAlignment="1">
      <alignment horizontal="right" vertical="center"/>
    </xf>
    <xf numFmtId="41" fontId="0" fillId="0" borderId="0" xfId="0" applyNumberFormat="1" applyFill="1" applyAlignment="1">
      <alignment vertical="center"/>
    </xf>
    <xf numFmtId="49" fontId="2" fillId="24" borderId="0" xfId="44" applyNumberFormat="1" applyFont="1" applyFill="1" applyAlignment="1">
      <alignment horizontal="center" vertical="center" wrapText="1"/>
    </xf>
    <xf numFmtId="0" fontId="0" fillId="0" borderId="0" xfId="44" applyNumberFormat="1" applyFont="1" applyFill="1" applyAlignment="1">
      <alignment horizontal="left" vertical="center"/>
    </xf>
    <xf numFmtId="0" fontId="0" fillId="0" borderId="13" xfId="0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3" fontId="0" fillId="0" borderId="10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/>
    </xf>
    <xf numFmtId="41" fontId="0" fillId="0" borderId="10" xfId="0" applyNumberForma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0" fillId="0" borderId="18" xfId="0" applyNumberFormat="1" applyFill="1" applyBorder="1" applyAlignment="1" applyProtection="1">
      <alignment vertical="center" wrapText="1"/>
      <protection/>
    </xf>
    <xf numFmtId="188" fontId="15" fillId="0" borderId="0" xfId="44" applyNumberFormat="1" applyFont="1" applyFill="1" applyAlignment="1">
      <alignment horizontal="right" vertical="center"/>
    </xf>
    <xf numFmtId="0" fontId="2" fillId="0" borderId="0" xfId="44" applyNumberFormat="1" applyFont="1" applyFill="1" applyAlignment="1">
      <alignment vertical="center"/>
    </xf>
    <xf numFmtId="0" fontId="0" fillId="0" borderId="10" xfId="15" applyNumberFormat="1" applyFont="1" applyFill="1" applyBorder="1" applyAlignment="1" applyProtection="1">
      <alignment horizontal="center" vertical="center" wrapText="1"/>
      <protection/>
    </xf>
    <xf numFmtId="188" fontId="0" fillId="0" borderId="10" xfId="15" applyNumberFormat="1" applyFont="1" applyFill="1" applyBorder="1" applyAlignment="1" applyProtection="1">
      <alignment horizontal="center" vertical="center" wrapText="1"/>
      <protection/>
    </xf>
    <xf numFmtId="188" fontId="0" fillId="0" borderId="10" xfId="15" applyNumberFormat="1" applyFont="1" applyFill="1" applyBorder="1" applyAlignment="1" applyProtection="1">
      <alignment vertical="center" wrapText="1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49" fontId="0" fillId="0" borderId="10" xfId="15" applyNumberFormat="1" applyFont="1" applyFill="1" applyBorder="1" applyAlignment="1" applyProtection="1">
      <alignment vertical="center" wrapText="1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41" fontId="0" fillId="0" borderId="11" xfId="44" applyNumberFormat="1" applyFont="1" applyFill="1" applyBorder="1" applyAlignment="1">
      <alignment horizontal="right" vertical="center"/>
    </xf>
    <xf numFmtId="0" fontId="14" fillId="0" borderId="0" xfId="15" applyFont="1" applyFill="1" applyBorder="1">
      <alignment/>
      <protection/>
    </xf>
    <xf numFmtId="0" fontId="14" fillId="0" borderId="0" xfId="15" applyFont="1" applyFill="1" applyBorder="1" applyAlignment="1">
      <alignment vertical="center"/>
      <protection/>
    </xf>
    <xf numFmtId="0" fontId="0" fillId="24" borderId="0" xfId="0" applyFill="1" applyAlignment="1">
      <alignment vertical="center"/>
    </xf>
    <xf numFmtId="189" fontId="2" fillId="24" borderId="0" xfId="44" applyNumberFormat="1" applyFont="1" applyFill="1" applyAlignment="1">
      <alignment horizontal="right" vertical="center" wrapText="1"/>
    </xf>
    <xf numFmtId="189" fontId="6" fillId="24" borderId="19" xfId="52" applyNumberFormat="1" applyFont="1" applyFill="1" applyBorder="1" applyAlignment="1">
      <alignment horizontal="center" vertical="center" wrapText="1"/>
    </xf>
    <xf numFmtId="189" fontId="6" fillId="24" borderId="10" xfId="52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43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horizontal="right" vertical="center"/>
    </xf>
    <xf numFmtId="43" fontId="0" fillId="0" borderId="10" xfId="0" applyNumberFormat="1" applyFont="1" applyFill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43" fontId="0" fillId="0" borderId="12" xfId="0" applyNumberFormat="1" applyFont="1" applyBorder="1" applyAlignment="1">
      <alignment horizontal="center" vertical="center"/>
    </xf>
    <xf numFmtId="43" fontId="0" fillId="0" borderId="18" xfId="0" applyNumberFormat="1" applyFont="1" applyFill="1" applyBorder="1" applyAlignment="1">
      <alignment vertical="center"/>
    </xf>
    <xf numFmtId="43" fontId="0" fillId="0" borderId="18" xfId="0" applyNumberFormat="1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12" fillId="24" borderId="10" xfId="0" applyFont="1" applyFill="1" applyBorder="1" applyAlignment="1">
      <alignment/>
    </xf>
    <xf numFmtId="189" fontId="0" fillId="24" borderId="10" xfId="44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/>
    </xf>
    <xf numFmtId="189" fontId="0" fillId="24" borderId="10" xfId="44" applyNumberFormat="1" applyFont="1" applyFill="1" applyBorder="1" applyAlignment="1" applyProtection="1">
      <alignment horizontal="center" vertical="center" wrapText="1"/>
      <protection/>
    </xf>
    <xf numFmtId="49" fontId="0" fillId="24" borderId="10" xfId="44" applyNumberFormat="1" applyFont="1" applyFill="1" applyBorder="1" applyAlignment="1" applyProtection="1">
      <alignment horizontal="center" vertical="center" wrapText="1"/>
      <protection/>
    </xf>
    <xf numFmtId="41" fontId="0" fillId="0" borderId="10" xfId="15" applyNumberFormat="1" applyFont="1" applyFill="1" applyBorder="1" applyAlignment="1">
      <alignment vertical="center" wrapText="1"/>
      <protection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41" fontId="21" fillId="24" borderId="0" xfId="0" applyNumberFormat="1" applyFont="1" applyFill="1" applyAlignment="1">
      <alignment horizontal="right" vertical="top" wrapText="1"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49" fontId="0" fillId="0" borderId="10" xfId="15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190" fontId="0" fillId="0" borderId="0" xfId="0" applyNumberFormat="1" applyAlignment="1">
      <alignment vertical="center"/>
    </xf>
    <xf numFmtId="190" fontId="0" fillId="0" borderId="10" xfId="15" applyNumberFormat="1" applyFont="1" applyFill="1" applyBorder="1" applyAlignment="1" applyProtection="1">
      <alignment vertical="center" wrapText="1"/>
      <protection/>
    </xf>
    <xf numFmtId="190" fontId="6" fillId="24" borderId="11" xfId="41" applyNumberFormat="1" applyFont="1" applyFill="1" applyBorder="1" applyAlignment="1">
      <alignment vertical="center"/>
      <protection/>
    </xf>
    <xf numFmtId="190" fontId="6" fillId="0" borderId="10" xfId="0" applyNumberFormat="1" applyFont="1" applyFill="1" applyBorder="1" applyAlignment="1" applyProtection="1">
      <alignment horizontal="centerContinuous" vertical="center"/>
      <protection/>
    </xf>
    <xf numFmtId="190" fontId="6" fillId="0" borderId="10" xfId="0" applyNumberFormat="1" applyFont="1" applyFill="1" applyBorder="1" applyAlignment="1">
      <alignment horizontal="center" vertical="center"/>
    </xf>
    <xf numFmtId="190" fontId="6" fillId="0" borderId="10" xfId="0" applyNumberFormat="1" applyFont="1" applyFill="1" applyBorder="1" applyAlignment="1" applyProtection="1">
      <alignment horizontal="left" vertical="center" wrapText="1"/>
      <protection/>
    </xf>
    <xf numFmtId="190" fontId="6" fillId="0" borderId="10" xfId="0" applyNumberFormat="1" applyFont="1" applyFill="1" applyBorder="1" applyAlignment="1" applyProtection="1">
      <alignment horizontal="left" vertical="center" wrapText="1"/>
      <protection/>
    </xf>
    <xf numFmtId="190" fontId="6" fillId="0" borderId="10" xfId="0" applyNumberFormat="1" applyFont="1" applyFill="1" applyBorder="1" applyAlignment="1" applyProtection="1">
      <alignment horizontal="right" vertical="center" wrapText="1"/>
      <protection/>
    </xf>
    <xf numFmtId="190" fontId="6" fillId="0" borderId="10" xfId="0" applyNumberFormat="1" applyFont="1" applyFill="1" applyBorder="1" applyAlignment="1" applyProtection="1">
      <alignment horizontal="right" vertical="center"/>
      <protection/>
    </xf>
    <xf numFmtId="190" fontId="6" fillId="0" borderId="10" xfId="0" applyNumberFormat="1" applyFont="1" applyFill="1" applyBorder="1" applyAlignment="1" applyProtection="1">
      <alignment horizontal="center" vertical="center" wrapText="1"/>
      <protection/>
    </xf>
    <xf numFmtId="41" fontId="16" fillId="0" borderId="20" xfId="44" applyNumberFormat="1" applyFont="1" applyFill="1" applyBorder="1" applyAlignment="1">
      <alignment horizontal="center" vertical="center" wrapText="1"/>
    </xf>
    <xf numFmtId="41" fontId="16" fillId="0" borderId="12" xfId="44" applyNumberFormat="1" applyFont="1" applyFill="1" applyBorder="1" applyAlignment="1">
      <alignment horizontal="center" vertical="center" wrapText="1"/>
    </xf>
    <xf numFmtId="41" fontId="16" fillId="0" borderId="13" xfId="44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>
      <alignment vertical="center"/>
    </xf>
    <xf numFmtId="3" fontId="0" fillId="0" borderId="19" xfId="15" applyNumberFormat="1" applyFont="1" applyFill="1" applyBorder="1">
      <alignment/>
      <protection/>
    </xf>
    <xf numFmtId="3" fontId="0" fillId="0" borderId="19" xfId="0" applyNumberFormat="1" applyFont="1" applyBorder="1" applyAlignment="1">
      <alignment vertical="center"/>
    </xf>
    <xf numFmtId="3" fontId="0" fillId="0" borderId="10" xfId="15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Border="1" applyAlignment="1">
      <alignment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0" borderId="18" xfId="15" applyNumberFormat="1" applyFont="1" applyFill="1" applyBorder="1">
      <alignment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8" xfId="15" applyNumberFormat="1" applyFont="1" applyFill="1" applyBorder="1">
      <alignment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Border="1" applyAlignment="1">
      <alignment horizontal="right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15" applyNumberFormat="1" applyFont="1" applyFill="1" applyBorder="1" applyAlignment="1" applyProtection="1">
      <alignment vertical="center" wrapText="1"/>
      <protection/>
    </xf>
    <xf numFmtId="3" fontId="0" fillId="0" borderId="10" xfId="15" applyNumberFormat="1" applyFont="1" applyFill="1" applyBorder="1" applyAlignment="1" applyProtection="1">
      <alignment horizontal="left" vertical="center"/>
      <protection/>
    </xf>
    <xf numFmtId="3" fontId="0" fillId="0" borderId="10" xfId="15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24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24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9" fontId="17" fillId="0" borderId="0" xfId="44" applyNumberFormat="1" applyFont="1" applyFill="1" applyAlignment="1">
      <alignment horizontal="center" vertical="center" wrapText="1"/>
    </xf>
    <xf numFmtId="43" fontId="0" fillId="0" borderId="10" xfId="0" applyNumberFormat="1" applyFont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center" vertical="center"/>
    </xf>
    <xf numFmtId="188" fontId="0" fillId="0" borderId="10" xfId="15" applyNumberFormat="1" applyFont="1" applyFill="1" applyBorder="1" applyAlignment="1" applyProtection="1">
      <alignment horizontal="center" vertical="center" wrapText="1"/>
      <protection/>
    </xf>
    <xf numFmtId="188" fontId="0" fillId="0" borderId="18" xfId="15" applyNumberFormat="1" applyFont="1" applyFill="1" applyBorder="1" applyAlignment="1" applyProtection="1">
      <alignment horizontal="center" vertical="center" wrapText="1"/>
      <protection/>
    </xf>
    <xf numFmtId="188" fontId="0" fillId="0" borderId="19" xfId="15" applyNumberFormat="1" applyFont="1" applyFill="1" applyBorder="1" applyAlignment="1" applyProtection="1">
      <alignment horizontal="center" vertical="center" wrapText="1"/>
      <protection/>
    </xf>
    <xf numFmtId="188" fontId="0" fillId="0" borderId="17" xfId="15" applyNumberFormat="1" applyFont="1" applyFill="1" applyBorder="1" applyAlignment="1" applyProtection="1">
      <alignment horizontal="center" vertical="center" wrapText="1"/>
      <protection/>
    </xf>
    <xf numFmtId="41" fontId="0" fillId="0" borderId="13" xfId="15" applyNumberFormat="1" applyFont="1" applyFill="1" applyBorder="1" applyAlignment="1">
      <alignment horizontal="center" vertical="center" wrapText="1"/>
      <protection/>
    </xf>
    <xf numFmtId="41" fontId="0" fillId="0" borderId="20" xfId="15" applyNumberFormat="1" applyFont="1" applyFill="1" applyBorder="1" applyAlignment="1">
      <alignment horizontal="center" vertical="center" wrapText="1"/>
      <protection/>
    </xf>
    <xf numFmtId="0" fontId="6" fillId="0" borderId="12" xfId="44" applyNumberFormat="1" applyFont="1" applyFill="1" applyBorder="1" applyAlignment="1">
      <alignment horizontal="center" vertical="center"/>
    </xf>
    <xf numFmtId="0" fontId="6" fillId="0" borderId="20" xfId="44" applyNumberFormat="1" applyFont="1" applyFill="1" applyBorder="1" applyAlignment="1">
      <alignment horizontal="center" vertical="center"/>
    </xf>
    <xf numFmtId="0" fontId="0" fillId="0" borderId="12" xfId="15" applyNumberFormat="1" applyFont="1" applyFill="1" applyBorder="1" applyAlignment="1" applyProtection="1">
      <alignment horizontal="center" vertical="center"/>
      <protection/>
    </xf>
    <xf numFmtId="0" fontId="0" fillId="0" borderId="13" xfId="15" applyNumberFormat="1" applyFont="1" applyFill="1" applyBorder="1" applyAlignment="1" applyProtection="1">
      <alignment horizontal="center" vertical="center"/>
      <protection/>
    </xf>
    <xf numFmtId="0" fontId="0" fillId="0" borderId="20" xfId="15" applyNumberFormat="1" applyFont="1" applyFill="1" applyBorder="1" applyAlignment="1" applyProtection="1">
      <alignment horizontal="center" vertical="center"/>
      <protection/>
    </xf>
    <xf numFmtId="188" fontId="0" fillId="0" borderId="12" xfId="15" applyNumberFormat="1" applyFont="1" applyFill="1" applyBorder="1" applyAlignment="1" applyProtection="1">
      <alignment horizontal="center" vertical="center" wrapText="1"/>
      <protection/>
    </xf>
    <xf numFmtId="188" fontId="0" fillId="0" borderId="13" xfId="15" applyNumberFormat="1" applyFont="1" applyFill="1" applyBorder="1" applyAlignment="1" applyProtection="1">
      <alignment horizontal="center" vertical="center" wrapText="1"/>
      <protection/>
    </xf>
    <xf numFmtId="188" fontId="0" fillId="0" borderId="20" xfId="15" applyNumberFormat="1" applyFont="1" applyFill="1" applyBorder="1" applyAlignment="1" applyProtection="1">
      <alignment horizontal="center" vertical="center" wrapText="1"/>
      <protection/>
    </xf>
    <xf numFmtId="41" fontId="0" fillId="0" borderId="10" xfId="15" applyNumberFormat="1" applyFont="1" applyFill="1" applyBorder="1" applyAlignment="1">
      <alignment horizontal="center" vertical="center" wrapText="1"/>
      <protection/>
    </xf>
    <xf numFmtId="41" fontId="0" fillId="0" borderId="21" xfId="15" applyNumberFormat="1" applyFont="1" applyFill="1" applyBorder="1" applyAlignment="1">
      <alignment horizontal="center" vertical="center" wrapText="1"/>
      <protection/>
    </xf>
    <xf numFmtId="41" fontId="0" fillId="0" borderId="15" xfId="15" applyNumberFormat="1" applyFont="1" applyFill="1" applyBorder="1" applyAlignment="1">
      <alignment horizontal="center" vertical="center" wrapText="1"/>
      <protection/>
    </xf>
    <xf numFmtId="41" fontId="0" fillId="0" borderId="22" xfId="15" applyNumberFormat="1" applyFont="1" applyFill="1" applyBorder="1" applyAlignment="1">
      <alignment horizontal="center" vertical="center" wrapText="1"/>
      <protection/>
    </xf>
    <xf numFmtId="0" fontId="0" fillId="0" borderId="12" xfId="15" applyNumberFormat="1" applyFont="1" applyFill="1" applyBorder="1" applyAlignment="1" applyProtection="1">
      <alignment horizontal="center" vertical="center" wrapText="1"/>
      <protection/>
    </xf>
    <xf numFmtId="0" fontId="0" fillId="0" borderId="20" xfId="15" applyNumberFormat="1" applyFont="1" applyFill="1" applyBorder="1" applyAlignment="1" applyProtection="1">
      <alignment horizontal="center" vertical="center" wrapText="1"/>
      <protection/>
    </xf>
    <xf numFmtId="189" fontId="6" fillId="24" borderId="12" xfId="52" applyNumberFormat="1" applyFont="1" applyFill="1" applyBorder="1" applyAlignment="1">
      <alignment horizontal="center" vertical="center" wrapText="1"/>
    </xf>
    <xf numFmtId="189" fontId="6" fillId="24" borderId="20" xfId="52" applyNumberFormat="1" applyFont="1" applyFill="1" applyBorder="1" applyAlignment="1">
      <alignment horizontal="center" vertical="center" wrapText="1"/>
    </xf>
    <xf numFmtId="189" fontId="6" fillId="24" borderId="10" xfId="52" applyNumberFormat="1" applyFont="1" applyFill="1" applyBorder="1" applyAlignment="1">
      <alignment horizontal="center" vertical="center" wrapText="1"/>
    </xf>
    <xf numFmtId="189" fontId="6" fillId="24" borderId="10" xfId="52" applyNumberFormat="1" applyFont="1" applyFill="1" applyBorder="1" applyAlignment="1">
      <alignment horizontal="center" vertical="center" wrapText="1"/>
    </xf>
    <xf numFmtId="189" fontId="0" fillId="0" borderId="18" xfId="44" applyNumberFormat="1" applyFont="1" applyFill="1" applyBorder="1" applyAlignment="1">
      <alignment horizontal="center" vertical="center" wrapText="1"/>
    </xf>
    <xf numFmtId="189" fontId="0" fillId="0" borderId="10" xfId="44" applyNumberFormat="1" applyFont="1" applyFill="1" applyBorder="1" applyAlignment="1">
      <alignment horizontal="center" vertical="center" wrapText="1"/>
    </xf>
    <xf numFmtId="189" fontId="6" fillId="24" borderId="18" xfId="52" applyNumberFormat="1" applyFont="1" applyFill="1" applyBorder="1" applyAlignment="1">
      <alignment horizontal="center" vertical="center" wrapText="1"/>
    </xf>
    <xf numFmtId="189" fontId="6" fillId="24" borderId="18" xfId="52" applyNumberFormat="1" applyFont="1" applyFill="1" applyBorder="1" applyAlignment="1">
      <alignment horizontal="center" vertical="center" wrapText="1"/>
    </xf>
    <xf numFmtId="189" fontId="0" fillId="24" borderId="11" xfId="44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24" borderId="10" xfId="44" applyNumberFormat="1" applyFont="1" applyFill="1" applyBorder="1" applyAlignment="1">
      <alignment horizontal="center" vertical="center" wrapText="1"/>
    </xf>
    <xf numFmtId="49" fontId="2" fillId="24" borderId="10" xfId="44" applyNumberFormat="1" applyFont="1" applyFill="1" applyBorder="1" applyAlignment="1">
      <alignment horizontal="center" vertical="center" wrapText="1"/>
    </xf>
    <xf numFmtId="49" fontId="0" fillId="24" borderId="18" xfId="44" applyNumberFormat="1" applyFont="1" applyFill="1" applyBorder="1" applyAlignment="1">
      <alignment horizontal="center" vertical="center" wrapText="1"/>
    </xf>
    <xf numFmtId="49" fontId="2" fillId="24" borderId="18" xfId="44" applyNumberFormat="1" applyFont="1" applyFill="1" applyBorder="1" applyAlignment="1">
      <alignment horizontal="center" vertical="center" wrapText="1"/>
    </xf>
    <xf numFmtId="49" fontId="10" fillId="24" borderId="18" xfId="44" applyNumberFormat="1" applyFont="1" applyFill="1" applyBorder="1" applyAlignment="1" applyProtection="1">
      <alignment horizontal="center" vertical="center" wrapText="1"/>
      <protection/>
    </xf>
    <xf numFmtId="49" fontId="10" fillId="24" borderId="19" xfId="44" applyNumberFormat="1" applyFont="1" applyFill="1" applyBorder="1" applyAlignment="1" applyProtection="1">
      <alignment horizontal="center" vertical="center" wrapText="1"/>
      <protection/>
    </xf>
    <xf numFmtId="49" fontId="10" fillId="24" borderId="17" xfId="44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41" fontId="0" fillId="0" borderId="10" xfId="0" applyNumberFormat="1" applyFill="1" applyBorder="1" applyAlignment="1">
      <alignment horizontal="center" vertical="center" wrapText="1"/>
    </xf>
    <xf numFmtId="41" fontId="0" fillId="0" borderId="10" xfId="0" applyNumberFormat="1" applyFont="1" applyFill="1" applyBorder="1" applyAlignment="1">
      <alignment horizontal="center" vertical="center" wrapText="1"/>
    </xf>
    <xf numFmtId="41" fontId="4" fillId="0" borderId="10" xfId="44" applyNumberFormat="1" applyFont="1" applyFill="1" applyBorder="1" applyAlignment="1">
      <alignment horizontal="center" vertical="center" wrapText="1"/>
    </xf>
    <xf numFmtId="41" fontId="4" fillId="0" borderId="10" xfId="44" applyNumberFormat="1" applyFont="1" applyFill="1" applyBorder="1" applyAlignment="1">
      <alignment horizontal="center" vertical="center" wrapText="1"/>
    </xf>
    <xf numFmtId="41" fontId="4" fillId="0" borderId="10" xfId="44" applyNumberFormat="1" applyFont="1" applyBorder="1" applyAlignment="1">
      <alignment horizontal="center" vertical="center" wrapText="1"/>
    </xf>
    <xf numFmtId="190" fontId="19" fillId="24" borderId="0" xfId="41" applyNumberFormat="1" applyFont="1" applyFill="1" applyAlignment="1">
      <alignment horizontal="right"/>
      <protection/>
    </xf>
    <xf numFmtId="190" fontId="17" fillId="0" borderId="0" xfId="44" applyNumberFormat="1" applyFont="1" applyFill="1" applyAlignment="1">
      <alignment horizontal="center" vertical="center" wrapText="1"/>
    </xf>
    <xf numFmtId="190" fontId="6" fillId="24" borderId="11" xfId="41" applyNumberFormat="1" applyFont="1" applyFill="1" applyBorder="1" applyAlignment="1">
      <alignment horizontal="right" vertical="center"/>
      <protection/>
    </xf>
    <xf numFmtId="190" fontId="6" fillId="0" borderId="10" xfId="0" applyNumberFormat="1" applyFont="1" applyBorder="1" applyAlignment="1">
      <alignment horizontal="center" vertical="center" wrapText="1"/>
    </xf>
    <xf numFmtId="190" fontId="6" fillId="0" borderId="10" xfId="0" applyNumberFormat="1" applyFont="1" applyFill="1" applyBorder="1" applyAlignment="1">
      <alignment horizontal="center" vertical="center" wrapText="1"/>
    </xf>
    <xf numFmtId="41" fontId="2" fillId="24" borderId="10" xfId="0" applyNumberFormat="1" applyFont="1" applyFill="1" applyBorder="1" applyAlignment="1">
      <alignment vertical="center"/>
    </xf>
  </cellXfs>
  <cellStyles count="50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【政府采购预算表】江西省人大办公厅本级（含后勤）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2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tabSelected="1" zoomScalePageLayoutView="0" workbookViewId="0" topLeftCell="A1">
      <selection activeCell="H10" sqref="H10"/>
    </sheetView>
  </sheetViews>
  <sheetFormatPr defaultColWidth="9" defaultRowHeight="11.25"/>
  <cols>
    <col min="1" max="1" width="43.83203125" style="11" customWidth="1"/>
    <col min="2" max="2" width="17.66015625" style="11" customWidth="1"/>
    <col min="3" max="3" width="28.33203125" style="11" customWidth="1"/>
    <col min="4" max="4" width="17.66015625" style="11" customWidth="1"/>
    <col min="5" max="5" width="26.66015625" style="11" customWidth="1"/>
    <col min="6" max="6" width="17.66015625" style="11" customWidth="1"/>
    <col min="7" max="16384" width="9" style="11" customWidth="1"/>
  </cols>
  <sheetData>
    <row r="1" ht="15" customHeight="1">
      <c r="F1" s="103" t="s">
        <v>137</v>
      </c>
    </row>
    <row r="2" spans="1:6" ht="24" customHeight="1">
      <c r="A2" s="162" t="s">
        <v>136</v>
      </c>
      <c r="B2" s="162"/>
      <c r="C2" s="162"/>
      <c r="D2" s="162"/>
      <c r="E2" s="162"/>
      <c r="F2" s="162"/>
    </row>
    <row r="3" spans="1:6" ht="15" customHeight="1">
      <c r="A3" s="75" t="s">
        <v>142</v>
      </c>
      <c r="B3" s="88"/>
      <c r="C3" s="88"/>
      <c r="D3" s="88"/>
      <c r="E3" s="88"/>
      <c r="F3" s="89" t="s">
        <v>79</v>
      </c>
    </row>
    <row r="4" spans="1:6" s="12" customFormat="1" ht="15" customHeight="1">
      <c r="A4" s="164" t="s">
        <v>23</v>
      </c>
      <c r="B4" s="164"/>
      <c r="C4" s="163" t="s">
        <v>53</v>
      </c>
      <c r="D4" s="163"/>
      <c r="E4" s="163"/>
      <c r="F4" s="163"/>
    </row>
    <row r="5" spans="1:6" s="13" customFormat="1" ht="15" customHeight="1">
      <c r="A5" s="90" t="s">
        <v>27</v>
      </c>
      <c r="B5" s="92" t="s">
        <v>34</v>
      </c>
      <c r="C5" s="91" t="s">
        <v>26</v>
      </c>
      <c r="D5" s="92" t="s">
        <v>34</v>
      </c>
      <c r="E5" s="91" t="s">
        <v>19</v>
      </c>
      <c r="F5" s="92" t="s">
        <v>34</v>
      </c>
    </row>
    <row r="6" spans="1:6" ht="15" customHeight="1">
      <c r="A6" s="93" t="s">
        <v>1</v>
      </c>
      <c r="B6" s="126">
        <v>309038.74</v>
      </c>
      <c r="C6" s="127" t="s">
        <v>56</v>
      </c>
      <c r="D6" s="126">
        <f>SUM(D7:D10)</f>
        <v>334038.74</v>
      </c>
      <c r="E6" s="128" t="s">
        <v>94</v>
      </c>
      <c r="F6" s="126"/>
    </row>
    <row r="7" spans="1:6" ht="15" customHeight="1">
      <c r="A7" s="93" t="s">
        <v>20</v>
      </c>
      <c r="B7" s="126">
        <v>309038.74</v>
      </c>
      <c r="C7" s="129" t="s">
        <v>33</v>
      </c>
      <c r="D7" s="130">
        <v>283886.26</v>
      </c>
      <c r="E7" s="128" t="s">
        <v>95</v>
      </c>
      <c r="F7" s="126"/>
    </row>
    <row r="8" spans="1:6" ht="15" customHeight="1">
      <c r="A8" s="93" t="s">
        <v>51</v>
      </c>
      <c r="B8" s="126"/>
      <c r="C8" s="127" t="s">
        <v>96</v>
      </c>
      <c r="D8" s="130">
        <v>25000</v>
      </c>
      <c r="E8" s="128" t="s">
        <v>97</v>
      </c>
      <c r="F8" s="126"/>
    </row>
    <row r="9" spans="1:6" ht="15" customHeight="1">
      <c r="A9" s="93" t="s">
        <v>4</v>
      </c>
      <c r="B9" s="131"/>
      <c r="C9" s="127" t="s">
        <v>0</v>
      </c>
      <c r="D9" s="126">
        <v>25152.48</v>
      </c>
      <c r="E9" s="128" t="s">
        <v>98</v>
      </c>
      <c r="F9" s="126"/>
    </row>
    <row r="10" spans="1:6" ht="15" customHeight="1">
      <c r="A10" s="93"/>
      <c r="B10" s="132"/>
      <c r="C10" s="133" t="s">
        <v>15</v>
      </c>
      <c r="D10" s="126"/>
      <c r="E10" s="128" t="s">
        <v>99</v>
      </c>
      <c r="F10" s="126"/>
    </row>
    <row r="11" spans="1:8" ht="15" customHeight="1">
      <c r="A11" s="94" t="s">
        <v>40</v>
      </c>
      <c r="B11" s="131"/>
      <c r="C11" s="127" t="s">
        <v>54</v>
      </c>
      <c r="D11" s="126">
        <f>SUM(D12:D14)</f>
        <v>4100000</v>
      </c>
      <c r="E11" s="128" t="s">
        <v>100</v>
      </c>
      <c r="F11" s="126"/>
      <c r="H11" s="29"/>
    </row>
    <row r="12" spans="1:7" ht="15" customHeight="1">
      <c r="A12" s="94" t="s">
        <v>52</v>
      </c>
      <c r="B12" s="131"/>
      <c r="C12" s="127" t="s">
        <v>101</v>
      </c>
      <c r="D12" s="126">
        <v>4100000</v>
      </c>
      <c r="E12" s="128" t="s">
        <v>102</v>
      </c>
      <c r="F12" s="126"/>
      <c r="G12" s="29"/>
    </row>
    <row r="13" spans="1:7" ht="15" customHeight="1">
      <c r="A13" s="94" t="s">
        <v>28</v>
      </c>
      <c r="B13" s="131"/>
      <c r="C13" s="127" t="s">
        <v>58</v>
      </c>
      <c r="D13" s="134"/>
      <c r="E13" s="128" t="s">
        <v>103</v>
      </c>
      <c r="F13" s="126"/>
      <c r="G13" s="29"/>
    </row>
    <row r="14" spans="1:9" ht="15" customHeight="1">
      <c r="A14" s="94" t="s">
        <v>39</v>
      </c>
      <c r="B14" s="214">
        <v>3625000</v>
      </c>
      <c r="C14" s="127" t="s">
        <v>14</v>
      </c>
      <c r="D14" s="131"/>
      <c r="E14" s="128" t="s">
        <v>104</v>
      </c>
      <c r="F14" s="126"/>
      <c r="I14" s="29"/>
    </row>
    <row r="15" spans="1:6" ht="15" customHeight="1">
      <c r="A15" s="94" t="s">
        <v>35</v>
      </c>
      <c r="B15" s="131"/>
      <c r="C15" s="127" t="s">
        <v>3</v>
      </c>
      <c r="D15" s="131">
        <v>0</v>
      </c>
      <c r="E15" s="128" t="s">
        <v>105</v>
      </c>
      <c r="F15" s="126"/>
    </row>
    <row r="16" spans="1:6" ht="15" customHeight="1">
      <c r="A16" s="93" t="s">
        <v>5</v>
      </c>
      <c r="B16" s="131"/>
      <c r="C16" s="127" t="s">
        <v>10</v>
      </c>
      <c r="D16" s="131">
        <v>0</v>
      </c>
      <c r="E16" s="128" t="s">
        <v>106</v>
      </c>
      <c r="F16" s="126"/>
    </row>
    <row r="17" spans="1:7" ht="15" customHeight="1">
      <c r="A17" s="94" t="s">
        <v>30</v>
      </c>
      <c r="B17" s="131"/>
      <c r="C17" s="127" t="s">
        <v>7</v>
      </c>
      <c r="D17" s="131">
        <v>0</v>
      </c>
      <c r="E17" s="128" t="s">
        <v>107</v>
      </c>
      <c r="F17" s="126"/>
      <c r="G17" s="29"/>
    </row>
    <row r="18" spans="1:7" ht="15" customHeight="1">
      <c r="A18" s="94" t="s">
        <v>25</v>
      </c>
      <c r="B18" s="131"/>
      <c r="C18" s="127" t="s">
        <v>21</v>
      </c>
      <c r="D18" s="126">
        <v>0</v>
      </c>
      <c r="E18" s="135" t="s">
        <v>108</v>
      </c>
      <c r="F18" s="126"/>
      <c r="G18" s="29"/>
    </row>
    <row r="19" spans="1:7" ht="15" customHeight="1">
      <c r="A19" s="94" t="s">
        <v>57</v>
      </c>
      <c r="B19" s="131">
        <v>500000</v>
      </c>
      <c r="C19" s="136"/>
      <c r="D19" s="137"/>
      <c r="E19" s="135" t="s">
        <v>109</v>
      </c>
      <c r="F19" s="126"/>
      <c r="G19" s="29"/>
    </row>
    <row r="20" spans="1:6" ht="15" customHeight="1">
      <c r="A20" s="94" t="s">
        <v>49</v>
      </c>
      <c r="B20" s="131">
        <v>500000</v>
      </c>
      <c r="C20" s="136"/>
      <c r="D20" s="138"/>
      <c r="E20" s="135" t="s">
        <v>110</v>
      </c>
      <c r="F20" s="126">
        <v>4408886.26</v>
      </c>
    </row>
    <row r="21" spans="1:6" ht="15" customHeight="1">
      <c r="A21" s="94" t="s">
        <v>24</v>
      </c>
      <c r="B21" s="131"/>
      <c r="C21" s="136"/>
      <c r="D21" s="138"/>
      <c r="E21" s="135" t="s">
        <v>111</v>
      </c>
      <c r="F21" s="126"/>
    </row>
    <row r="22" spans="1:8" ht="15" customHeight="1">
      <c r="A22" s="94" t="s">
        <v>50</v>
      </c>
      <c r="B22" s="126"/>
      <c r="C22" s="136"/>
      <c r="D22" s="138"/>
      <c r="E22" s="135" t="s">
        <v>112</v>
      </c>
      <c r="F22" s="126"/>
      <c r="G22" s="29"/>
      <c r="H22" s="29"/>
    </row>
    <row r="23" spans="1:7" ht="15" customHeight="1">
      <c r="A23" s="95"/>
      <c r="B23" s="139"/>
      <c r="C23" s="140"/>
      <c r="D23" s="141"/>
      <c r="E23" s="135" t="s">
        <v>113</v>
      </c>
      <c r="F23" s="126"/>
      <c r="G23" s="29"/>
    </row>
    <row r="24" spans="1:7" ht="15" customHeight="1">
      <c r="A24" s="95"/>
      <c r="B24" s="141"/>
      <c r="C24" s="134"/>
      <c r="D24" s="141"/>
      <c r="E24" s="135" t="s">
        <v>114</v>
      </c>
      <c r="F24" s="126">
        <v>25152.48</v>
      </c>
      <c r="G24" s="29"/>
    </row>
    <row r="25" spans="1:6" ht="15" customHeight="1">
      <c r="A25" s="95"/>
      <c r="B25" s="141"/>
      <c r="C25" s="134"/>
      <c r="D25" s="141"/>
      <c r="E25" s="135" t="s">
        <v>115</v>
      </c>
      <c r="F25" s="126"/>
    </row>
    <row r="26" spans="1:6" ht="15" customHeight="1">
      <c r="A26" s="95"/>
      <c r="B26" s="141"/>
      <c r="C26" s="134"/>
      <c r="D26" s="141"/>
      <c r="E26" s="135" t="s">
        <v>116</v>
      </c>
      <c r="F26" s="126"/>
    </row>
    <row r="27" spans="1:6" ht="15" customHeight="1">
      <c r="A27" s="95"/>
      <c r="B27" s="141"/>
      <c r="C27" s="134"/>
      <c r="D27" s="141"/>
      <c r="E27" s="134" t="s">
        <v>117</v>
      </c>
      <c r="F27" s="131"/>
    </row>
    <row r="28" spans="1:6" ht="15" customHeight="1">
      <c r="A28" s="95"/>
      <c r="B28" s="141"/>
      <c r="C28" s="134"/>
      <c r="D28" s="141"/>
      <c r="E28" s="134" t="s">
        <v>118</v>
      </c>
      <c r="F28" s="131"/>
    </row>
    <row r="29" spans="1:6" ht="15" customHeight="1">
      <c r="A29" s="95"/>
      <c r="B29" s="141"/>
      <c r="C29" s="134"/>
      <c r="D29" s="141"/>
      <c r="E29" s="142" t="s">
        <v>119</v>
      </c>
      <c r="F29" s="131"/>
    </row>
    <row r="30" spans="1:6" ht="15" customHeight="1">
      <c r="A30" s="95"/>
      <c r="B30" s="141"/>
      <c r="C30" s="140"/>
      <c r="D30" s="138"/>
      <c r="E30" s="135" t="s">
        <v>120</v>
      </c>
      <c r="F30" s="131"/>
    </row>
    <row r="31" spans="1:7" ht="15" customHeight="1">
      <c r="A31" s="95"/>
      <c r="B31" s="141"/>
      <c r="C31" s="140"/>
      <c r="D31" s="138"/>
      <c r="E31" s="135" t="s">
        <v>121</v>
      </c>
      <c r="F31" s="131">
        <v>0</v>
      </c>
      <c r="G31" s="29"/>
    </row>
    <row r="32" spans="1:7" ht="15" customHeight="1">
      <c r="A32" s="41"/>
      <c r="B32" s="143"/>
      <c r="C32" s="144"/>
      <c r="D32" s="145"/>
      <c r="E32" s="146"/>
      <c r="F32" s="147"/>
      <c r="G32" s="29"/>
    </row>
    <row r="33" spans="1:6" s="14" customFormat="1" ht="15" customHeight="1">
      <c r="A33" s="42" t="s">
        <v>11</v>
      </c>
      <c r="B33" s="148">
        <f>B19+B14+B6</f>
        <v>4434038.74</v>
      </c>
      <c r="C33" s="149" t="s">
        <v>2</v>
      </c>
      <c r="D33" s="148">
        <f>SUM(D6,D11,D15,D16,D17,D18)</f>
        <v>4434038.74</v>
      </c>
      <c r="E33" s="150" t="s">
        <v>2</v>
      </c>
      <c r="F33" s="151">
        <f>SUM(F6:F31)</f>
        <v>4434038.74</v>
      </c>
    </row>
    <row r="34" ht="11.25" customHeight="1"/>
    <row r="36" ht="13.5">
      <c r="C36" s="15"/>
    </row>
    <row r="38" ht="11.25">
      <c r="A38" s="29"/>
    </row>
    <row r="39" ht="11.25">
      <c r="A39" s="29"/>
    </row>
  </sheetData>
  <sheetProtection/>
  <mergeCells count="3">
    <mergeCell ref="A2:F2"/>
    <mergeCell ref="C4:F4"/>
    <mergeCell ref="A4:B4"/>
  </mergeCells>
  <printOptions horizontalCentered="1"/>
  <pageMargins left="0.7480314960629921" right="0.7480314960629921" top="0.4330708661417323" bottom="0.54" header="0.56" footer="0.5118110236220472"/>
  <pageSetup fitToHeight="10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H12" sqref="H12"/>
    </sheetView>
  </sheetViews>
  <sheetFormatPr defaultColWidth="9.33203125" defaultRowHeight="11.25"/>
  <cols>
    <col min="1" max="1" width="15.83203125" style="0" customWidth="1"/>
    <col min="2" max="2" width="18.33203125" style="0" customWidth="1"/>
    <col min="3" max="3" width="11.83203125" style="0" customWidth="1"/>
    <col min="4" max="4" width="15.83203125" style="0" customWidth="1"/>
    <col min="5" max="5" width="14.5" style="0" customWidth="1"/>
    <col min="6" max="6" width="13.5" style="0" customWidth="1"/>
    <col min="7" max="7" width="14.5" style="0" customWidth="1"/>
    <col min="8" max="8" width="14" style="0" customWidth="1"/>
    <col min="9" max="9" width="14.5" style="0" customWidth="1"/>
    <col min="10" max="10" width="14.66015625" style="0" customWidth="1"/>
    <col min="11" max="11" width="13.5" style="0" customWidth="1"/>
  </cols>
  <sheetData>
    <row r="1" spans="1:11" ht="18.75">
      <c r="A1" s="79"/>
      <c r="B1" s="80"/>
      <c r="C1" s="80"/>
      <c r="D1" s="80"/>
      <c r="E1" s="80"/>
      <c r="F1" s="80"/>
      <c r="G1" s="80"/>
      <c r="H1" s="80"/>
      <c r="I1" s="80"/>
      <c r="J1" s="80"/>
      <c r="K1" s="103" t="s">
        <v>138</v>
      </c>
    </row>
    <row r="2" spans="1:11" ht="28.5" customHeight="1">
      <c r="A2" s="162" t="s">
        <v>135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7.25" customHeight="1">
      <c r="A3" s="75" t="s">
        <v>142</v>
      </c>
      <c r="B3" s="46"/>
      <c r="C3" s="30"/>
      <c r="D3" s="68"/>
      <c r="E3" s="68"/>
      <c r="F3" s="68"/>
      <c r="G3" s="69"/>
      <c r="H3" s="69"/>
      <c r="I3" s="43"/>
      <c r="J3" s="28"/>
      <c r="K3" s="78" t="s">
        <v>83</v>
      </c>
    </row>
    <row r="4" spans="1:11" ht="25.5" customHeight="1">
      <c r="A4" s="124" t="s">
        <v>44</v>
      </c>
      <c r="B4" s="173" t="s">
        <v>31</v>
      </c>
      <c r="C4" s="70" t="s">
        <v>29</v>
      </c>
      <c r="D4" s="176" t="s">
        <v>18</v>
      </c>
      <c r="E4" s="179" t="s">
        <v>66</v>
      </c>
      <c r="F4" s="179"/>
      <c r="G4" s="179"/>
      <c r="H4" s="179"/>
      <c r="I4" s="179"/>
      <c r="J4" s="180" t="s">
        <v>93</v>
      </c>
      <c r="K4" s="102"/>
    </row>
    <row r="5" spans="1:11" ht="16.5" customHeight="1">
      <c r="A5" s="125"/>
      <c r="B5" s="174"/>
      <c r="C5" s="183" t="s">
        <v>67</v>
      </c>
      <c r="D5" s="177"/>
      <c r="E5" s="165" t="s">
        <v>68</v>
      </c>
      <c r="F5" s="166" t="s">
        <v>69</v>
      </c>
      <c r="G5" s="167"/>
      <c r="H5" s="168"/>
      <c r="I5" s="171" t="s">
        <v>70</v>
      </c>
      <c r="J5" s="181"/>
      <c r="K5" s="169" t="s">
        <v>16</v>
      </c>
    </row>
    <row r="6" spans="1:11" ht="30" customHeight="1">
      <c r="A6" s="123"/>
      <c r="B6" s="175"/>
      <c r="C6" s="184"/>
      <c r="D6" s="178"/>
      <c r="E6" s="165"/>
      <c r="F6" s="71" t="s">
        <v>71</v>
      </c>
      <c r="G6" s="72" t="s">
        <v>72</v>
      </c>
      <c r="H6" s="71" t="s">
        <v>73</v>
      </c>
      <c r="I6" s="172"/>
      <c r="J6" s="182"/>
      <c r="K6" s="170"/>
    </row>
    <row r="7" spans="1:11" ht="24.75" customHeight="1">
      <c r="A7" s="73" t="s">
        <v>43</v>
      </c>
      <c r="B7" s="73" t="s">
        <v>43</v>
      </c>
      <c r="C7" s="73" t="s">
        <v>43</v>
      </c>
      <c r="D7" s="76" t="s">
        <v>77</v>
      </c>
      <c r="E7" s="74" t="s">
        <v>74</v>
      </c>
      <c r="F7" s="74" t="s">
        <v>75</v>
      </c>
      <c r="G7" s="74">
        <v>4</v>
      </c>
      <c r="H7" s="74">
        <v>5</v>
      </c>
      <c r="I7" s="74">
        <v>6</v>
      </c>
      <c r="J7" s="74">
        <v>7</v>
      </c>
      <c r="K7" s="74">
        <v>8</v>
      </c>
    </row>
    <row r="8" spans="1:11" ht="24.75" customHeight="1">
      <c r="A8" s="108" t="s">
        <v>132</v>
      </c>
      <c r="B8" s="152"/>
      <c r="C8" s="153"/>
      <c r="D8" s="130">
        <f aca="true" t="shared" si="0" ref="D8:K8">SUM(D9:D11)</f>
        <v>4434038.74</v>
      </c>
      <c r="E8" s="130">
        <f t="shared" si="0"/>
        <v>334038.74</v>
      </c>
      <c r="F8" s="130">
        <f t="shared" si="0"/>
        <v>309038.74</v>
      </c>
      <c r="G8" s="130">
        <f t="shared" si="0"/>
        <v>283886.26</v>
      </c>
      <c r="H8" s="130">
        <f t="shared" si="0"/>
        <v>25152.48</v>
      </c>
      <c r="I8" s="130">
        <f t="shared" si="0"/>
        <v>25000</v>
      </c>
      <c r="J8" s="130">
        <f t="shared" si="0"/>
        <v>4100000</v>
      </c>
      <c r="K8" s="130">
        <f t="shared" si="0"/>
        <v>0</v>
      </c>
    </row>
    <row r="9" spans="1:11" ht="24.75" customHeight="1">
      <c r="A9" s="75" t="s">
        <v>142</v>
      </c>
      <c r="B9" s="152" t="s">
        <v>143</v>
      </c>
      <c r="C9" s="153" t="s">
        <v>144</v>
      </c>
      <c r="D9" s="130">
        <v>4100000</v>
      </c>
      <c r="E9" s="130">
        <v>0</v>
      </c>
      <c r="F9" s="130">
        <v>0</v>
      </c>
      <c r="G9" s="130"/>
      <c r="H9" s="130"/>
      <c r="I9" s="130"/>
      <c r="J9" s="130">
        <v>4100000</v>
      </c>
      <c r="K9" s="154"/>
    </row>
    <row r="10" spans="1:11" ht="24.75" customHeight="1">
      <c r="A10" s="75" t="s">
        <v>142</v>
      </c>
      <c r="B10" s="152" t="s">
        <v>145</v>
      </c>
      <c r="C10" s="153" t="s">
        <v>146</v>
      </c>
      <c r="D10" s="130">
        <v>308886.26</v>
      </c>
      <c r="E10" s="130">
        <v>308886.26</v>
      </c>
      <c r="F10" s="130">
        <v>283886.26</v>
      </c>
      <c r="G10" s="130">
        <v>283886.26</v>
      </c>
      <c r="H10" s="130"/>
      <c r="I10" s="130">
        <v>25000</v>
      </c>
      <c r="J10" s="130"/>
      <c r="K10" s="154"/>
    </row>
    <row r="11" spans="1:11" ht="24.75" customHeight="1">
      <c r="A11" s="75" t="s">
        <v>142</v>
      </c>
      <c r="B11" s="152" t="s">
        <v>150</v>
      </c>
      <c r="C11" s="153">
        <v>2210201</v>
      </c>
      <c r="D11" s="130">
        <v>25152.48</v>
      </c>
      <c r="E11" s="130">
        <v>25152.48</v>
      </c>
      <c r="F11" s="130">
        <v>25152.48</v>
      </c>
      <c r="G11" s="130"/>
      <c r="H11" s="130">
        <v>25152.48</v>
      </c>
      <c r="I11" s="130"/>
      <c r="J11" s="130"/>
      <c r="K11" s="154"/>
    </row>
  </sheetData>
  <sheetProtection/>
  <mergeCells count="11">
    <mergeCell ref="A2:K2"/>
    <mergeCell ref="A4:A6"/>
    <mergeCell ref="B4:B6"/>
    <mergeCell ref="D4:D6"/>
    <mergeCell ref="E4:I4"/>
    <mergeCell ref="J4:J6"/>
    <mergeCell ref="C5:C6"/>
    <mergeCell ref="E5:E6"/>
    <mergeCell ref="F5:H5"/>
    <mergeCell ref="K5:K6"/>
    <mergeCell ref="I5:I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Zeros="0" zoomScalePageLayoutView="0" workbookViewId="0" topLeftCell="A1">
      <selection activeCell="B7" sqref="B7:I20"/>
    </sheetView>
  </sheetViews>
  <sheetFormatPr defaultColWidth="9.16015625" defaultRowHeight="11.25"/>
  <cols>
    <col min="1" max="1" width="29.66015625" style="0" customWidth="1"/>
    <col min="2" max="2" width="15.83203125" style="0" customWidth="1"/>
    <col min="3" max="3" width="17" style="0" customWidth="1"/>
    <col min="4" max="4" width="15.66015625" style="81" customWidth="1"/>
    <col min="5" max="5" width="17" style="0" customWidth="1"/>
    <col min="6" max="6" width="15.66015625" style="81" customWidth="1"/>
    <col min="7" max="7" width="14.16015625" style="0" customWidth="1"/>
    <col min="8" max="8" width="13.5" style="0" customWidth="1"/>
    <col min="9" max="9" width="14.16015625" style="0" customWidth="1"/>
  </cols>
  <sheetData>
    <row r="1" spans="8:9" ht="18" customHeight="1">
      <c r="H1" s="107"/>
      <c r="I1" s="103" t="s">
        <v>134</v>
      </c>
    </row>
    <row r="2" spans="1:9" s="6" customFormat="1" ht="29.25" customHeight="1">
      <c r="A2" s="162" t="s">
        <v>61</v>
      </c>
      <c r="B2" s="162"/>
      <c r="C2" s="162"/>
      <c r="D2" s="162"/>
      <c r="E2" s="162"/>
      <c r="F2" s="162"/>
      <c r="G2" s="162"/>
      <c r="H2" s="162"/>
      <c r="I2" s="162"/>
    </row>
    <row r="3" spans="1:9" s="8" customFormat="1" ht="21.75" customHeight="1">
      <c r="A3" s="75" t="s">
        <v>142</v>
      </c>
      <c r="B3" s="7"/>
      <c r="C3" s="7"/>
      <c r="D3" s="82"/>
      <c r="E3" s="7"/>
      <c r="F3" s="82"/>
      <c r="I3" s="87" t="s">
        <v>86</v>
      </c>
    </row>
    <row r="4" spans="1:11" s="9" customFormat="1" ht="16.5" customHeight="1">
      <c r="A4" s="190" t="s">
        <v>37</v>
      </c>
      <c r="B4" s="189" t="s">
        <v>46</v>
      </c>
      <c r="C4" s="191" t="s">
        <v>76</v>
      </c>
      <c r="D4" s="83"/>
      <c r="E4" s="192" t="s">
        <v>87</v>
      </c>
      <c r="F4" s="83"/>
      <c r="G4" s="185" t="s">
        <v>88</v>
      </c>
      <c r="H4" s="187" t="s">
        <v>91</v>
      </c>
      <c r="I4" s="187" t="s">
        <v>85</v>
      </c>
      <c r="K4" s="103"/>
    </row>
    <row r="5" spans="1:9" s="9" customFormat="1" ht="25.5" customHeight="1">
      <c r="A5" s="190"/>
      <c r="B5" s="189"/>
      <c r="C5" s="188"/>
      <c r="D5" s="84" t="s">
        <v>84</v>
      </c>
      <c r="E5" s="188"/>
      <c r="F5" s="84" t="s">
        <v>84</v>
      </c>
      <c r="G5" s="186"/>
      <c r="H5" s="188"/>
      <c r="I5" s="188"/>
    </row>
    <row r="6" spans="1:9" ht="19.5" customHeight="1">
      <c r="A6" s="49" t="s">
        <v>43</v>
      </c>
      <c r="B6" s="53">
        <v>1</v>
      </c>
      <c r="C6" s="49">
        <v>2</v>
      </c>
      <c r="D6" s="85">
        <v>3</v>
      </c>
      <c r="E6" s="49">
        <v>2</v>
      </c>
      <c r="F6" s="85">
        <v>3</v>
      </c>
      <c r="G6" s="49">
        <v>7</v>
      </c>
      <c r="H6" s="49">
        <v>8</v>
      </c>
      <c r="I6" s="49">
        <v>9</v>
      </c>
    </row>
    <row r="7" spans="1:9" ht="24" customHeight="1">
      <c r="A7" s="50" t="s">
        <v>56</v>
      </c>
      <c r="B7" s="155">
        <f>SUM(B8:B11)</f>
        <v>334038.74</v>
      </c>
      <c r="C7" s="155">
        <f>SUM(C8:C10)</f>
        <v>309038.74</v>
      </c>
      <c r="D7" s="155">
        <f aca="true" t="shared" si="0" ref="D7:I7">SUM(D8:D11)</f>
        <v>0</v>
      </c>
      <c r="E7" s="155">
        <f t="shared" si="0"/>
        <v>0</v>
      </c>
      <c r="F7" s="155">
        <f t="shared" si="0"/>
        <v>0</v>
      </c>
      <c r="G7" s="155">
        <f t="shared" si="0"/>
        <v>0</v>
      </c>
      <c r="H7" s="155">
        <f t="shared" si="0"/>
        <v>0</v>
      </c>
      <c r="I7" s="155">
        <f t="shared" si="0"/>
        <v>25000</v>
      </c>
    </row>
    <row r="8" spans="1:9" ht="24" customHeight="1">
      <c r="A8" s="41" t="s">
        <v>33</v>
      </c>
      <c r="B8" s="155">
        <f aca="true" t="shared" si="1" ref="B8:B14">C8+E8+G8+H8+I8</f>
        <v>283886.26</v>
      </c>
      <c r="C8" s="155">
        <v>283886.26</v>
      </c>
      <c r="D8" s="156"/>
      <c r="E8" s="155"/>
      <c r="F8" s="156"/>
      <c r="G8" s="157"/>
      <c r="H8" s="157"/>
      <c r="I8" s="157"/>
    </row>
    <row r="9" spans="1:9" ht="24" customHeight="1">
      <c r="A9" s="40" t="s">
        <v>47</v>
      </c>
      <c r="B9" s="155">
        <f t="shared" si="1"/>
        <v>25000</v>
      </c>
      <c r="C9" s="155"/>
      <c r="D9" s="156"/>
      <c r="E9" s="155"/>
      <c r="F9" s="156"/>
      <c r="G9" s="158"/>
      <c r="H9" s="159"/>
      <c r="I9" s="155">
        <v>25000</v>
      </c>
    </row>
    <row r="10" spans="1:9" ht="24" customHeight="1">
      <c r="A10" s="40" t="s">
        <v>0</v>
      </c>
      <c r="B10" s="155">
        <f t="shared" si="1"/>
        <v>25152.48</v>
      </c>
      <c r="C10" s="155">
        <v>25152.48</v>
      </c>
      <c r="D10" s="156"/>
      <c r="E10" s="155"/>
      <c r="F10" s="156"/>
      <c r="G10" s="158"/>
      <c r="H10" s="157"/>
      <c r="I10" s="157"/>
    </row>
    <row r="11" spans="1:9" ht="24" customHeight="1">
      <c r="A11" s="51" t="s">
        <v>13</v>
      </c>
      <c r="B11" s="155">
        <f t="shared" si="1"/>
        <v>0</v>
      </c>
      <c r="C11" s="155"/>
      <c r="D11" s="156"/>
      <c r="E11" s="155"/>
      <c r="F11" s="156"/>
      <c r="G11" s="158"/>
      <c r="H11" s="157"/>
      <c r="I11" s="157"/>
    </row>
    <row r="12" spans="1:9" ht="24" customHeight="1">
      <c r="A12" s="40" t="s">
        <v>54</v>
      </c>
      <c r="B12" s="155">
        <f t="shared" si="1"/>
        <v>4100000</v>
      </c>
      <c r="C12" s="155"/>
      <c r="D12" s="155">
        <f aca="true" t="shared" si="2" ref="D12:I12">SUM(D13:D15)</f>
        <v>0</v>
      </c>
      <c r="E12" s="155">
        <f t="shared" si="2"/>
        <v>0</v>
      </c>
      <c r="F12" s="155">
        <f t="shared" si="2"/>
        <v>0</v>
      </c>
      <c r="G12" s="155">
        <f t="shared" si="2"/>
        <v>0</v>
      </c>
      <c r="H12" s="155">
        <f t="shared" si="2"/>
        <v>500000</v>
      </c>
      <c r="I12" s="155">
        <f t="shared" si="2"/>
        <v>3600000</v>
      </c>
    </row>
    <row r="13" spans="1:9" ht="24" customHeight="1">
      <c r="A13" s="40" t="s">
        <v>59</v>
      </c>
      <c r="B13" s="155">
        <f t="shared" si="1"/>
        <v>4100000</v>
      </c>
      <c r="C13" s="155"/>
      <c r="D13" s="156"/>
      <c r="E13" s="155"/>
      <c r="F13" s="156"/>
      <c r="G13" s="158"/>
      <c r="H13" s="155">
        <v>500000</v>
      </c>
      <c r="I13" s="155">
        <v>3600000</v>
      </c>
    </row>
    <row r="14" spans="1:9" ht="24" customHeight="1">
      <c r="A14" s="40" t="s">
        <v>58</v>
      </c>
      <c r="B14" s="155">
        <f t="shared" si="1"/>
        <v>0</v>
      </c>
      <c r="C14" s="157"/>
      <c r="D14" s="160"/>
      <c r="E14" s="157"/>
      <c r="F14" s="160"/>
      <c r="G14" s="157"/>
      <c r="H14" s="157"/>
      <c r="I14" s="157"/>
    </row>
    <row r="15" spans="1:9" ht="24" customHeight="1">
      <c r="A15" s="40" t="s">
        <v>14</v>
      </c>
      <c r="B15" s="155">
        <f>C15+E15+G15+H15+I15</f>
        <v>0</v>
      </c>
      <c r="C15" s="155"/>
      <c r="D15" s="156"/>
      <c r="E15" s="155"/>
      <c r="F15" s="156"/>
      <c r="G15" s="157"/>
      <c r="H15" s="157"/>
      <c r="I15" s="157"/>
    </row>
    <row r="16" spans="1:9" ht="24" customHeight="1">
      <c r="A16" s="40" t="s">
        <v>3</v>
      </c>
      <c r="B16" s="155">
        <f>C16+E16+G16+H16+I16</f>
        <v>0</v>
      </c>
      <c r="C16" s="155"/>
      <c r="D16" s="156"/>
      <c r="E16" s="155"/>
      <c r="F16" s="156"/>
      <c r="G16" s="157"/>
      <c r="H16" s="157"/>
      <c r="I16" s="157"/>
    </row>
    <row r="17" spans="1:9" ht="24" customHeight="1">
      <c r="A17" s="40" t="s">
        <v>10</v>
      </c>
      <c r="B17" s="155">
        <f>C17+E17+G17+H17+I17</f>
        <v>0</v>
      </c>
      <c r="C17" s="155">
        <v>0</v>
      </c>
      <c r="D17" s="156"/>
      <c r="E17" s="155">
        <v>0</v>
      </c>
      <c r="F17" s="156"/>
      <c r="G17" s="157"/>
      <c r="H17" s="157"/>
      <c r="I17" s="157"/>
    </row>
    <row r="18" spans="1:9" ht="24" customHeight="1">
      <c r="A18" s="40" t="s">
        <v>7</v>
      </c>
      <c r="B18" s="155">
        <f>C18+E18+G18+H18+I18</f>
        <v>0</v>
      </c>
      <c r="C18" s="155">
        <v>0</v>
      </c>
      <c r="D18" s="156"/>
      <c r="E18" s="155">
        <v>0</v>
      </c>
      <c r="F18" s="156"/>
      <c r="G18" s="158"/>
      <c r="H18" s="157"/>
      <c r="I18" s="157"/>
    </row>
    <row r="19" spans="1:9" ht="24" customHeight="1">
      <c r="A19" s="40" t="s">
        <v>21</v>
      </c>
      <c r="B19" s="155">
        <f>C19+E19+G19+H19+I19</f>
        <v>0</v>
      </c>
      <c r="C19" s="155">
        <v>0</v>
      </c>
      <c r="D19" s="156"/>
      <c r="E19" s="155">
        <v>0</v>
      </c>
      <c r="F19" s="156"/>
      <c r="G19" s="158"/>
      <c r="H19" s="157"/>
      <c r="I19" s="157"/>
    </row>
    <row r="20" spans="1:9" ht="24" customHeight="1">
      <c r="A20" s="52" t="s">
        <v>18</v>
      </c>
      <c r="B20" s="161">
        <f>SUM(B7,B12,B16,B17,B18,B19)</f>
        <v>4434038.74</v>
      </c>
      <c r="C20" s="161">
        <f aca="true" t="shared" si="3" ref="C20:I20">SUM(C7,C12,C16,C17,C18,C19)</f>
        <v>309038.74</v>
      </c>
      <c r="D20" s="161">
        <f t="shared" si="3"/>
        <v>0</v>
      </c>
      <c r="E20" s="161">
        <f t="shared" si="3"/>
        <v>0</v>
      </c>
      <c r="F20" s="161">
        <f t="shared" si="3"/>
        <v>0</v>
      </c>
      <c r="G20" s="161">
        <f t="shared" si="3"/>
        <v>0</v>
      </c>
      <c r="H20" s="161">
        <f t="shared" si="3"/>
        <v>500000</v>
      </c>
      <c r="I20" s="161">
        <f t="shared" si="3"/>
        <v>3625000</v>
      </c>
    </row>
    <row r="21" spans="3:5" ht="11.25">
      <c r="C21" s="27"/>
      <c r="E21" s="27"/>
    </row>
    <row r="22" spans="3:5" ht="11.25">
      <c r="C22" s="27"/>
      <c r="E22" s="27"/>
    </row>
    <row r="23" spans="3:5" ht="11.25">
      <c r="C23" s="27"/>
      <c r="E23" s="27"/>
    </row>
    <row r="24" spans="3:5" ht="11.25">
      <c r="C24" s="27"/>
      <c r="E24" s="27"/>
    </row>
    <row r="25" spans="3:5" ht="11.25">
      <c r="C25" s="27"/>
      <c r="E25" s="27"/>
    </row>
    <row r="26" spans="3:5" ht="11.25">
      <c r="C26" s="27"/>
      <c r="E26" s="27"/>
    </row>
    <row r="27" spans="3:5" ht="11.25">
      <c r="C27" s="27"/>
      <c r="E27" s="27"/>
    </row>
  </sheetData>
  <sheetProtection/>
  <mergeCells count="8">
    <mergeCell ref="A2:I2"/>
    <mergeCell ref="G4:G5"/>
    <mergeCell ref="H4:H5"/>
    <mergeCell ref="I4:I5"/>
    <mergeCell ref="B4:B5"/>
    <mergeCell ref="A4:A5"/>
    <mergeCell ref="C4:C5"/>
    <mergeCell ref="E4:E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Zeros="0" zoomScalePageLayoutView="0" workbookViewId="0" topLeftCell="A1">
      <selection activeCell="F13" sqref="F13"/>
    </sheetView>
  </sheetViews>
  <sheetFormatPr defaultColWidth="9" defaultRowHeight="11.25"/>
  <cols>
    <col min="1" max="1" width="15" style="0" customWidth="1"/>
    <col min="2" max="2" width="19.83203125" style="21" customWidth="1"/>
    <col min="3" max="3" width="14" style="22" customWidth="1"/>
    <col min="4" max="4" width="44.83203125" style="21" customWidth="1"/>
    <col min="5" max="5" width="20.16015625" style="21" customWidth="1"/>
    <col min="6" max="6" width="21.66015625" style="21" customWidth="1"/>
    <col min="7" max="7" width="20.16015625" style="21" customWidth="1"/>
    <col min="8" max="16384" width="9" style="21" customWidth="1"/>
  </cols>
  <sheetData>
    <row r="1" ht="23.25" customHeight="1">
      <c r="G1" s="103" t="s">
        <v>82</v>
      </c>
    </row>
    <row r="2" spans="2:6" s="23" customFormat="1" ht="24.75" customHeight="1">
      <c r="B2" s="162" t="s">
        <v>92</v>
      </c>
      <c r="C2" s="162"/>
      <c r="D2" s="162"/>
      <c r="E2" s="162"/>
      <c r="F2" s="162"/>
    </row>
    <row r="3" spans="1:7" s="23" customFormat="1" ht="18" customHeight="1">
      <c r="A3" s="75" t="s">
        <v>142</v>
      </c>
      <c r="B3" s="24"/>
      <c r="C3" s="25"/>
      <c r="D3" s="25"/>
      <c r="E3" s="45" t="s">
        <v>42</v>
      </c>
      <c r="F3" s="193" t="s">
        <v>80</v>
      </c>
      <c r="G3" s="193"/>
    </row>
    <row r="4" spans="1:7" s="26" customFormat="1" ht="21.75" customHeight="1">
      <c r="A4" s="194" t="s">
        <v>44</v>
      </c>
      <c r="B4" s="195" t="s">
        <v>31</v>
      </c>
      <c r="C4" s="195" t="s">
        <v>29</v>
      </c>
      <c r="D4" s="197" t="s">
        <v>9</v>
      </c>
      <c r="E4" s="199" t="s">
        <v>128</v>
      </c>
      <c r="F4" s="200"/>
      <c r="G4" s="201"/>
    </row>
    <row r="5" spans="1:7" s="26" customFormat="1" ht="26.25" customHeight="1">
      <c r="A5" s="194"/>
      <c r="B5" s="195"/>
      <c r="C5" s="196"/>
      <c r="D5" s="198"/>
      <c r="E5" s="100" t="s">
        <v>129</v>
      </c>
      <c r="F5" s="101" t="s">
        <v>126</v>
      </c>
      <c r="G5" s="98" t="s">
        <v>130</v>
      </c>
    </row>
    <row r="6" spans="1:7" ht="29.25" customHeight="1">
      <c r="A6" s="47" t="s">
        <v>43</v>
      </c>
      <c r="B6" s="31" t="s">
        <v>43</v>
      </c>
      <c r="C6" s="31" t="s">
        <v>43</v>
      </c>
      <c r="D6" s="31" t="s">
        <v>43</v>
      </c>
      <c r="E6" s="54">
        <v>1</v>
      </c>
      <c r="F6" s="49">
        <v>2</v>
      </c>
      <c r="G6" s="99">
        <v>3</v>
      </c>
    </row>
    <row r="7" spans="1:7" ht="29.25" customHeight="1">
      <c r="A7" s="106" t="s">
        <v>18</v>
      </c>
      <c r="B7" s="58"/>
      <c r="C7" s="59"/>
      <c r="D7" s="57"/>
      <c r="E7" s="96">
        <f>SUM(E8:E14)</f>
        <v>4100000</v>
      </c>
      <c r="F7" s="96">
        <f>SUM(F8:F14)</f>
        <v>0</v>
      </c>
      <c r="G7" s="48">
        <f>SUM(G8:G14)</f>
        <v>500000</v>
      </c>
    </row>
    <row r="8" spans="1:7" ht="54.75" customHeight="1">
      <c r="A8" s="66" t="s">
        <v>154</v>
      </c>
      <c r="B8" s="58" t="s">
        <v>155</v>
      </c>
      <c r="C8" s="109" t="s">
        <v>147</v>
      </c>
      <c r="D8" s="58" t="s">
        <v>151</v>
      </c>
      <c r="E8" s="48">
        <v>2050000</v>
      </c>
      <c r="F8" s="63"/>
      <c r="G8" s="86"/>
    </row>
    <row r="9" spans="1:7" ht="34.5" customHeight="1">
      <c r="A9" s="58" t="s">
        <v>154</v>
      </c>
      <c r="B9" s="58" t="s">
        <v>156</v>
      </c>
      <c r="C9" s="58" t="s">
        <v>147</v>
      </c>
      <c r="D9" s="58" t="s">
        <v>152</v>
      </c>
      <c r="E9" s="48">
        <v>1080000</v>
      </c>
      <c r="F9" s="63"/>
      <c r="G9" s="97"/>
    </row>
    <row r="10" spans="1:7" ht="29.25" customHeight="1">
      <c r="A10" s="58" t="s">
        <v>154</v>
      </c>
      <c r="B10" s="58" t="s">
        <v>157</v>
      </c>
      <c r="C10" s="58" t="s">
        <v>148</v>
      </c>
      <c r="D10" s="58" t="s">
        <v>153</v>
      </c>
      <c r="E10" s="48">
        <v>470000</v>
      </c>
      <c r="F10" s="63"/>
      <c r="G10" s="97"/>
    </row>
    <row r="11" spans="1:7" ht="24.75" customHeight="1">
      <c r="A11" s="58" t="s">
        <v>154</v>
      </c>
      <c r="B11" s="58"/>
      <c r="C11" s="58" t="s">
        <v>149</v>
      </c>
      <c r="D11" s="66" t="s">
        <v>166</v>
      </c>
      <c r="E11" s="48">
        <v>500000</v>
      </c>
      <c r="F11" s="63"/>
      <c r="G11" s="48">
        <v>500000</v>
      </c>
    </row>
    <row r="12" spans="1:7" ht="29.25" customHeight="1">
      <c r="A12" s="58"/>
      <c r="B12" s="58"/>
      <c r="C12" s="58"/>
      <c r="D12" s="58"/>
      <c r="E12" s="48"/>
      <c r="F12" s="63"/>
      <c r="G12" s="97"/>
    </row>
    <row r="13" spans="1:7" ht="29.25" customHeight="1">
      <c r="A13" s="58"/>
      <c r="B13" s="58"/>
      <c r="C13" s="58"/>
      <c r="D13" s="58"/>
      <c r="E13" s="48"/>
      <c r="F13" s="63"/>
      <c r="G13" s="48"/>
    </row>
    <row r="14" spans="1:7" ht="39" customHeight="1">
      <c r="A14" s="50"/>
      <c r="B14" s="110"/>
      <c r="C14" s="111"/>
      <c r="D14" s="112"/>
      <c r="E14" s="110"/>
      <c r="F14" s="110"/>
      <c r="G14" s="110"/>
    </row>
  </sheetData>
  <sheetProtection/>
  <mergeCells count="7">
    <mergeCell ref="F3:G3"/>
    <mergeCell ref="A4:A5"/>
    <mergeCell ref="B2:F2"/>
    <mergeCell ref="B4:B5"/>
    <mergeCell ref="C4:C5"/>
    <mergeCell ref="D4:D5"/>
    <mergeCell ref="E4:G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21.16015625" style="0" customWidth="1"/>
    <col min="2" max="9" width="16.33203125" style="0" customWidth="1"/>
  </cols>
  <sheetData>
    <row r="1" ht="19.5" customHeight="1">
      <c r="I1" s="104" t="s">
        <v>81</v>
      </c>
    </row>
    <row r="2" spans="1:9" ht="36.75" customHeight="1">
      <c r="A2" s="162" t="s">
        <v>65</v>
      </c>
      <c r="B2" s="162"/>
      <c r="C2" s="162"/>
      <c r="D2" s="162"/>
      <c r="E2" s="162"/>
      <c r="F2" s="162"/>
      <c r="G2" s="162"/>
      <c r="H2" s="162"/>
      <c r="I2" s="162"/>
    </row>
    <row r="3" spans="1:9" ht="25.5" customHeight="1">
      <c r="A3" s="75" t="s">
        <v>142</v>
      </c>
      <c r="I3" s="77" t="s">
        <v>79</v>
      </c>
    </row>
    <row r="4" spans="1:9" ht="30.75" customHeight="1">
      <c r="A4" s="202" t="s">
        <v>44</v>
      </c>
      <c r="B4" s="194" t="s">
        <v>18</v>
      </c>
      <c r="C4" s="35" t="s">
        <v>32</v>
      </c>
      <c r="D4" s="33"/>
      <c r="E4" s="33"/>
      <c r="F4" s="33"/>
      <c r="G4" s="33" t="s">
        <v>78</v>
      </c>
      <c r="H4" s="33"/>
      <c r="I4" s="33"/>
    </row>
    <row r="5" spans="1:9" ht="24.75" customHeight="1">
      <c r="A5" s="202"/>
      <c r="B5" s="194"/>
      <c r="C5" s="202" t="s">
        <v>36</v>
      </c>
      <c r="D5" s="202" t="s">
        <v>48</v>
      </c>
      <c r="E5" s="202" t="s">
        <v>6</v>
      </c>
      <c r="F5" s="202" t="s">
        <v>41</v>
      </c>
      <c r="G5" s="202" t="s">
        <v>36</v>
      </c>
      <c r="H5" s="202" t="s">
        <v>48</v>
      </c>
      <c r="I5" s="194" t="s">
        <v>38</v>
      </c>
    </row>
    <row r="6" spans="1:9" ht="29.25" customHeight="1">
      <c r="A6" s="202"/>
      <c r="B6" s="194"/>
      <c r="C6" s="202"/>
      <c r="D6" s="202"/>
      <c r="E6" s="202"/>
      <c r="F6" s="203"/>
      <c r="G6" s="202"/>
      <c r="H6" s="202"/>
      <c r="I6" s="194"/>
    </row>
    <row r="7" spans="1:9" ht="24" customHeight="1">
      <c r="A7" s="31" t="s">
        <v>43</v>
      </c>
      <c r="B7" s="31">
        <v>1</v>
      </c>
      <c r="C7" s="34">
        <v>2</v>
      </c>
      <c r="D7" s="32">
        <v>3</v>
      </c>
      <c r="E7" s="54">
        <v>4</v>
      </c>
      <c r="F7" s="56">
        <v>5</v>
      </c>
      <c r="G7" s="55">
        <v>6</v>
      </c>
      <c r="H7" s="34">
        <v>7</v>
      </c>
      <c r="I7" s="32">
        <v>8</v>
      </c>
    </row>
    <row r="8" spans="1:9" ht="27.75" customHeight="1">
      <c r="A8" s="106" t="s">
        <v>18</v>
      </c>
      <c r="B8" s="48">
        <f>B9</f>
        <v>0</v>
      </c>
      <c r="C8" s="48">
        <f aca="true" t="shared" si="0" ref="C8:I8">C9</f>
        <v>0</v>
      </c>
      <c r="D8" s="48">
        <f t="shared" si="0"/>
        <v>0</v>
      </c>
      <c r="E8" s="48">
        <f t="shared" si="0"/>
        <v>0</v>
      </c>
      <c r="F8" s="48">
        <f t="shared" si="0"/>
        <v>0</v>
      </c>
      <c r="G8" s="48">
        <f t="shared" si="0"/>
        <v>0</v>
      </c>
      <c r="H8" s="48">
        <f t="shared" si="0"/>
        <v>0</v>
      </c>
      <c r="I8" s="48">
        <f t="shared" si="0"/>
        <v>0</v>
      </c>
    </row>
    <row r="9" spans="1:9" ht="27.75" customHeight="1">
      <c r="A9" s="67" t="s">
        <v>60</v>
      </c>
      <c r="B9" s="48"/>
      <c r="C9" s="48"/>
      <c r="D9" s="48"/>
      <c r="E9" s="60"/>
      <c r="F9" s="60"/>
      <c r="G9" s="62">
        <v>0</v>
      </c>
      <c r="H9" s="61">
        <v>0</v>
      </c>
      <c r="I9" s="62">
        <v>0</v>
      </c>
    </row>
    <row r="10" spans="2:9" ht="12.75" customHeight="1">
      <c r="B10" s="27"/>
      <c r="C10" s="27"/>
      <c r="D10" s="27"/>
      <c r="E10" s="27"/>
      <c r="F10" s="27"/>
      <c r="G10" s="27"/>
      <c r="H10" s="27"/>
      <c r="I10" s="27"/>
    </row>
    <row r="11" spans="2:9" ht="12.75" customHeight="1">
      <c r="B11" s="27"/>
      <c r="C11" s="27"/>
      <c r="D11" s="27"/>
      <c r="G11" s="27"/>
      <c r="H11" s="27"/>
      <c r="I11" s="27"/>
    </row>
    <row r="12" spans="2:9" ht="12.75" customHeight="1">
      <c r="B12" s="27"/>
      <c r="D12" s="27"/>
      <c r="E12" s="27"/>
      <c r="F12" s="27"/>
      <c r="G12" s="27"/>
      <c r="I12" s="27"/>
    </row>
    <row r="13" spans="2:8" ht="12.75" customHeight="1">
      <c r="B13" s="27"/>
      <c r="D13" s="27"/>
      <c r="F13" s="27"/>
      <c r="G13" s="27"/>
      <c r="H13" s="27"/>
    </row>
    <row r="14" spans="2:7" ht="12.75" customHeight="1">
      <c r="B14" s="27"/>
      <c r="C14" s="27"/>
      <c r="D14" s="27"/>
      <c r="E14" s="27"/>
      <c r="G14" s="27"/>
    </row>
    <row r="15" spans="3:6" ht="12.75" customHeight="1">
      <c r="C15" s="27"/>
      <c r="D15" s="27"/>
      <c r="F15" s="27"/>
    </row>
    <row r="16" spans="4:7" ht="12.75" customHeight="1">
      <c r="D16" s="27"/>
      <c r="E16" s="27"/>
      <c r="F16" s="27"/>
      <c r="G16" s="27"/>
    </row>
    <row r="23" ht="12.75" customHeight="1">
      <c r="G23" s="27"/>
    </row>
  </sheetData>
  <sheetProtection/>
  <mergeCells count="10">
    <mergeCell ref="A2:I2"/>
    <mergeCell ref="I5:I6"/>
    <mergeCell ref="E5:E6"/>
    <mergeCell ref="F5:F6"/>
    <mergeCell ref="G5:G6"/>
    <mergeCell ref="H5:H6"/>
    <mergeCell ref="A4:A6"/>
    <mergeCell ref="B4:B6"/>
    <mergeCell ref="C5:C6"/>
    <mergeCell ref="D5:D6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zoomScalePageLayoutView="0" workbookViewId="0" topLeftCell="A1">
      <selection activeCell="C14" sqref="C14"/>
    </sheetView>
  </sheetViews>
  <sheetFormatPr defaultColWidth="9" defaultRowHeight="11.25"/>
  <cols>
    <col min="1" max="1" width="22.66015625" style="16" customWidth="1"/>
    <col min="2" max="2" width="12.83203125" style="16" customWidth="1"/>
    <col min="3" max="12" width="12.16015625" style="16" customWidth="1"/>
    <col min="13" max="16384" width="9" style="16" customWidth="1"/>
  </cols>
  <sheetData>
    <row r="1" ht="19.5" customHeight="1">
      <c r="L1" s="105" t="s">
        <v>90</v>
      </c>
    </row>
    <row r="2" spans="1:13" s="17" customFormat="1" ht="26.25" customHeight="1">
      <c r="A2" s="162" t="s">
        <v>139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8"/>
    </row>
    <row r="3" spans="1:12" s="18" customFormat="1" ht="18" customHeight="1">
      <c r="A3" s="75" t="s">
        <v>142</v>
      </c>
      <c r="B3" s="10"/>
      <c r="C3" s="4"/>
      <c r="D3" s="3"/>
      <c r="E3" s="5"/>
      <c r="F3" s="5"/>
      <c r="G3" s="5"/>
      <c r="H3" s="4"/>
      <c r="I3" s="3"/>
      <c r="J3" s="5"/>
      <c r="K3"/>
      <c r="L3" s="37" t="s">
        <v>45</v>
      </c>
    </row>
    <row r="4" spans="1:12" s="19" customFormat="1" ht="36.75" customHeight="1">
      <c r="A4" s="206" t="s">
        <v>44</v>
      </c>
      <c r="B4" s="204" t="s">
        <v>64</v>
      </c>
      <c r="C4" s="208" t="s">
        <v>63</v>
      </c>
      <c r="D4" s="208"/>
      <c r="E4" s="208"/>
      <c r="F4" s="208"/>
      <c r="G4" s="208"/>
      <c r="H4" s="208" t="s">
        <v>62</v>
      </c>
      <c r="I4" s="208"/>
      <c r="J4" s="208"/>
      <c r="K4" s="208"/>
      <c r="L4" s="208"/>
    </row>
    <row r="5" spans="1:12" s="19" customFormat="1" ht="37.5" customHeight="1">
      <c r="A5" s="207"/>
      <c r="B5" s="205"/>
      <c r="C5" s="36" t="s">
        <v>36</v>
      </c>
      <c r="D5" s="2" t="s">
        <v>17</v>
      </c>
      <c r="E5" s="1" t="s">
        <v>55</v>
      </c>
      <c r="F5" s="1" t="s">
        <v>12</v>
      </c>
      <c r="G5" s="1" t="s">
        <v>22</v>
      </c>
      <c r="H5" s="36" t="s">
        <v>36</v>
      </c>
      <c r="I5" s="2" t="s">
        <v>17</v>
      </c>
      <c r="J5" s="1" t="s">
        <v>55</v>
      </c>
      <c r="K5" s="1" t="s">
        <v>12</v>
      </c>
      <c r="L5" s="1" t="s">
        <v>22</v>
      </c>
    </row>
    <row r="6" spans="1:12" ht="22.5" customHeight="1">
      <c r="A6" s="38" t="s">
        <v>43</v>
      </c>
      <c r="B6" s="64">
        <v>1</v>
      </c>
      <c r="C6" s="65">
        <v>2</v>
      </c>
      <c r="D6" s="65">
        <v>3</v>
      </c>
      <c r="E6" s="65">
        <v>4</v>
      </c>
      <c r="F6" s="65">
        <v>5</v>
      </c>
      <c r="G6" s="64">
        <v>6</v>
      </c>
      <c r="H6" s="64">
        <v>7</v>
      </c>
      <c r="I6" s="65">
        <v>8</v>
      </c>
      <c r="J6" s="65">
        <v>9</v>
      </c>
      <c r="K6" s="65">
        <v>10</v>
      </c>
      <c r="L6" s="65">
        <v>11</v>
      </c>
    </row>
    <row r="7" spans="1:12" s="20" customFormat="1" ht="25.5" customHeight="1">
      <c r="A7" s="58" t="s">
        <v>18</v>
      </c>
      <c r="B7" s="64">
        <v>0</v>
      </c>
      <c r="C7" s="64">
        <f>C8</f>
        <v>5</v>
      </c>
      <c r="D7" s="64">
        <f aca="true" t="shared" si="0" ref="D7:L7">D8</f>
        <v>0</v>
      </c>
      <c r="E7" s="64">
        <f t="shared" si="0"/>
        <v>5</v>
      </c>
      <c r="F7" s="64">
        <f t="shared" si="0"/>
        <v>0</v>
      </c>
      <c r="G7" s="64">
        <f t="shared" si="0"/>
        <v>0</v>
      </c>
      <c r="H7" s="64">
        <f t="shared" si="0"/>
        <v>5</v>
      </c>
      <c r="I7" s="64">
        <f t="shared" si="0"/>
        <v>0</v>
      </c>
      <c r="J7" s="64">
        <f t="shared" si="0"/>
        <v>5</v>
      </c>
      <c r="K7" s="64">
        <f t="shared" si="0"/>
        <v>0</v>
      </c>
      <c r="L7" s="64">
        <f t="shared" si="0"/>
        <v>0</v>
      </c>
    </row>
    <row r="8" spans="1:13" s="20" customFormat="1" ht="25.5" customHeight="1">
      <c r="A8" s="75" t="s">
        <v>142</v>
      </c>
      <c r="B8" s="64">
        <v>0</v>
      </c>
      <c r="C8" s="64">
        <f>SUM(D8:G8)</f>
        <v>5</v>
      </c>
      <c r="D8" s="64"/>
      <c r="E8" s="64">
        <v>5</v>
      </c>
      <c r="F8" s="64"/>
      <c r="G8" s="64"/>
      <c r="H8" s="64">
        <f>SUM(I8:L8)</f>
        <v>5</v>
      </c>
      <c r="I8" s="64"/>
      <c r="J8" s="64">
        <v>5</v>
      </c>
      <c r="K8" s="64"/>
      <c r="L8" s="64"/>
      <c r="M8" s="39"/>
    </row>
    <row r="9" spans="1:13" s="20" customFormat="1" ht="15.75" customHeight="1">
      <c r="A9"/>
      <c r="B9"/>
      <c r="C9" s="27"/>
      <c r="D9" s="27"/>
      <c r="E9" s="27"/>
      <c r="F9" s="27"/>
      <c r="G9" s="27"/>
      <c r="H9" s="27"/>
      <c r="I9"/>
      <c r="J9" s="27"/>
      <c r="K9" s="27"/>
      <c r="L9" s="27"/>
      <c r="M9"/>
    </row>
    <row r="10" spans="1:13" s="20" customFormat="1" ht="15.75" customHeight="1">
      <c r="A10"/>
      <c r="B10"/>
      <c r="C10" s="27"/>
      <c r="D10" s="27"/>
      <c r="E10" s="27"/>
      <c r="F10" s="27"/>
      <c r="G10" s="27"/>
      <c r="H10" s="27"/>
      <c r="I10"/>
      <c r="J10" s="27"/>
      <c r="K10"/>
      <c r="L10" s="27"/>
      <c r="M10" s="27"/>
    </row>
    <row r="11" spans="1:13" s="20" customFormat="1" ht="15.75" customHeight="1">
      <c r="A11"/>
      <c r="B11"/>
      <c r="C11" s="27"/>
      <c r="D11" s="27"/>
      <c r="E11" s="27"/>
      <c r="F11" s="27"/>
      <c r="G11"/>
      <c r="H11" s="27"/>
      <c r="I11"/>
      <c r="J11" s="27"/>
      <c r="K11" s="27"/>
      <c r="L11" s="27"/>
      <c r="M11" s="27"/>
    </row>
    <row r="12" spans="1:13" s="20" customFormat="1" ht="15.75" customHeight="1">
      <c r="A12"/>
      <c r="B12"/>
      <c r="C12" s="27"/>
      <c r="D12" s="27"/>
      <c r="E12" s="27"/>
      <c r="F12" s="27"/>
      <c r="G12" s="27"/>
      <c r="H12" s="27"/>
      <c r="I12"/>
      <c r="J12"/>
      <c r="K12" s="27"/>
      <c r="L12"/>
      <c r="M12" s="27"/>
    </row>
    <row r="13" spans="1:13" s="20" customFormat="1" ht="15.75" customHeight="1">
      <c r="A13"/>
      <c r="B13"/>
      <c r="C13" s="27"/>
      <c r="D13" s="27"/>
      <c r="E13" s="27"/>
      <c r="F13" s="27"/>
      <c r="G13" s="27"/>
      <c r="H13" s="27"/>
      <c r="I13"/>
      <c r="J13"/>
      <c r="K13"/>
      <c r="L13" s="27"/>
      <c r="M13"/>
    </row>
    <row r="14" spans="1:13" s="20" customFormat="1" ht="15.75" customHeight="1">
      <c r="A14"/>
      <c r="B14"/>
      <c r="C14"/>
      <c r="D14" s="27"/>
      <c r="E14" s="27"/>
      <c r="F14" s="27"/>
      <c r="G14" s="27"/>
      <c r="H14" s="27"/>
      <c r="I14"/>
      <c r="J14"/>
      <c r="K14"/>
      <c r="L14"/>
      <c r="M14" s="27"/>
    </row>
    <row r="15" spans="1:13" s="20" customFormat="1" ht="15.75" customHeight="1">
      <c r="A15"/>
      <c r="B15"/>
      <c r="C15"/>
      <c r="D15"/>
      <c r="E15" s="27"/>
      <c r="F15" s="27"/>
      <c r="G15" s="27"/>
      <c r="H15" s="27"/>
      <c r="I15" s="27"/>
      <c r="J15"/>
      <c r="K15"/>
      <c r="L15"/>
      <c r="M15"/>
    </row>
    <row r="16" spans="1:13" s="20" customFormat="1" ht="15.75" customHeight="1">
      <c r="A16"/>
      <c r="B16"/>
      <c r="C16"/>
      <c r="D16"/>
      <c r="E16"/>
      <c r="F16" s="27"/>
      <c r="G16" s="27"/>
      <c r="H16" s="27"/>
      <c r="I16" s="27"/>
      <c r="J16"/>
      <c r="K16"/>
      <c r="L16"/>
      <c r="M16"/>
    </row>
    <row r="17" spans="1:13" s="20" customFormat="1" ht="15.75" customHeight="1">
      <c r="A17"/>
      <c r="B17"/>
      <c r="C17"/>
      <c r="D17"/>
      <c r="E17"/>
      <c r="F17"/>
      <c r="G17" s="27"/>
      <c r="H17" s="27"/>
      <c r="I17" s="27"/>
      <c r="J17" s="27"/>
      <c r="K17"/>
      <c r="L17"/>
      <c r="M17"/>
    </row>
    <row r="18" spans="1:13" s="20" customFormat="1" ht="15.75" customHeight="1">
      <c r="A18"/>
      <c r="B18"/>
      <c r="C18"/>
      <c r="D18"/>
      <c r="E18"/>
      <c r="F18"/>
      <c r="G18"/>
      <c r="H18"/>
      <c r="I18" s="27"/>
      <c r="J18" s="27"/>
      <c r="K18"/>
      <c r="L18"/>
      <c r="M18"/>
    </row>
    <row r="19" ht="11.25">
      <c r="K19" s="44"/>
    </row>
  </sheetData>
  <sheetProtection/>
  <mergeCells count="5">
    <mergeCell ref="A2:L2"/>
    <mergeCell ref="B4:B5"/>
    <mergeCell ref="A4:A5"/>
    <mergeCell ref="C4:G4"/>
    <mergeCell ref="H4:L4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4" sqref="E14"/>
    </sheetView>
  </sheetViews>
  <sheetFormatPr defaultColWidth="9.33203125" defaultRowHeight="11.25"/>
  <cols>
    <col min="1" max="1" width="15.5" style="113" customWidth="1"/>
    <col min="2" max="2" width="32.16015625" style="113" customWidth="1"/>
    <col min="3" max="3" width="25.33203125" style="113" customWidth="1"/>
    <col min="4" max="4" width="28.83203125" style="113" customWidth="1"/>
    <col min="5" max="5" width="23.83203125" style="113" customWidth="1"/>
    <col min="6" max="6" width="28.83203125" style="113" customWidth="1"/>
    <col min="7" max="16384" width="9.33203125" style="113" customWidth="1"/>
  </cols>
  <sheetData>
    <row r="1" spans="1:6" ht="21" customHeight="1">
      <c r="A1" s="209" t="s">
        <v>141</v>
      </c>
      <c r="B1" s="209"/>
      <c r="C1" s="209"/>
      <c r="D1" s="209"/>
      <c r="E1" s="209"/>
      <c r="F1" s="209"/>
    </row>
    <row r="2" spans="1:6" ht="31.5" customHeight="1">
      <c r="A2" s="210" t="s">
        <v>140</v>
      </c>
      <c r="B2" s="210"/>
      <c r="C2" s="210"/>
      <c r="D2" s="210"/>
      <c r="E2" s="210"/>
      <c r="F2" s="210"/>
    </row>
    <row r="3" spans="1:6" ht="26.25" customHeight="1">
      <c r="A3" s="114" t="s">
        <v>142</v>
      </c>
      <c r="B3" s="115"/>
      <c r="C3" s="115"/>
      <c r="D3" s="115"/>
      <c r="E3" s="211" t="s">
        <v>8</v>
      </c>
      <c r="F3" s="211"/>
    </row>
    <row r="4" spans="1:6" ht="19.5" customHeight="1">
      <c r="A4" s="213" t="s">
        <v>127</v>
      </c>
      <c r="B4" s="212" t="s">
        <v>122</v>
      </c>
      <c r="C4" s="116" t="s">
        <v>131</v>
      </c>
      <c r="D4" s="116"/>
      <c r="E4" s="212" t="s">
        <v>123</v>
      </c>
      <c r="F4" s="212" t="s">
        <v>89</v>
      </c>
    </row>
    <row r="5" spans="1:6" ht="19.5" customHeight="1">
      <c r="A5" s="213"/>
      <c r="B5" s="212"/>
      <c r="C5" s="212" t="s">
        <v>124</v>
      </c>
      <c r="D5" s="212" t="s">
        <v>125</v>
      </c>
      <c r="E5" s="212"/>
      <c r="F5" s="212"/>
    </row>
    <row r="6" spans="1:6" ht="19.5" customHeight="1">
      <c r="A6" s="213"/>
      <c r="B6" s="212"/>
      <c r="C6" s="212"/>
      <c r="D6" s="212"/>
      <c r="E6" s="212"/>
      <c r="F6" s="212"/>
    </row>
    <row r="7" spans="1:6" ht="19.5" customHeight="1">
      <c r="A7" s="117" t="s">
        <v>43</v>
      </c>
      <c r="B7" s="117" t="s">
        <v>43</v>
      </c>
      <c r="C7" s="117">
        <v>3</v>
      </c>
      <c r="D7" s="117">
        <v>4</v>
      </c>
      <c r="E7" s="117">
        <v>1</v>
      </c>
      <c r="F7" s="117">
        <v>2</v>
      </c>
    </row>
    <row r="8" spans="1:6" ht="19.5" customHeight="1">
      <c r="A8" s="118" t="s">
        <v>133</v>
      </c>
      <c r="B8" s="119"/>
      <c r="C8" s="120"/>
      <c r="D8" s="120"/>
      <c r="E8" s="121">
        <f>SUM(E9:E17)</f>
        <v>8</v>
      </c>
      <c r="F8" s="121">
        <v>187000</v>
      </c>
    </row>
    <row r="9" spans="1:6" ht="19.5" customHeight="1">
      <c r="A9" s="122" t="s">
        <v>158</v>
      </c>
      <c r="B9" s="122" t="s">
        <v>159</v>
      </c>
      <c r="C9" s="120"/>
      <c r="D9" s="122" t="s">
        <v>125</v>
      </c>
      <c r="E9" s="121">
        <v>3</v>
      </c>
      <c r="F9" s="120">
        <v>20000</v>
      </c>
    </row>
    <row r="10" spans="1:6" ht="19.5" customHeight="1">
      <c r="A10" s="122" t="s">
        <v>160</v>
      </c>
      <c r="B10" s="122" t="s">
        <v>161</v>
      </c>
      <c r="C10" s="120"/>
      <c r="D10" s="122" t="s">
        <v>125</v>
      </c>
      <c r="E10" s="121">
        <v>3</v>
      </c>
      <c r="F10" s="120">
        <v>12000</v>
      </c>
    </row>
    <row r="11" spans="1:6" ht="19.5" customHeight="1">
      <c r="A11" s="122" t="s">
        <v>162</v>
      </c>
      <c r="B11" s="122" t="s">
        <v>163</v>
      </c>
      <c r="C11" s="120"/>
      <c r="D11" s="122" t="s">
        <v>125</v>
      </c>
      <c r="E11" s="121">
        <v>1</v>
      </c>
      <c r="F11" s="120">
        <v>5000</v>
      </c>
    </row>
    <row r="12" spans="1:6" ht="19.5" customHeight="1">
      <c r="A12" s="122" t="s">
        <v>164</v>
      </c>
      <c r="B12" s="122" t="s">
        <v>165</v>
      </c>
      <c r="C12" s="120"/>
      <c r="D12" s="122" t="s">
        <v>125</v>
      </c>
      <c r="E12" s="121">
        <v>1</v>
      </c>
      <c r="F12" s="120">
        <v>150000</v>
      </c>
    </row>
    <row r="13" spans="1:6" ht="19.5" customHeight="1">
      <c r="A13" s="119"/>
      <c r="B13" s="119"/>
      <c r="C13" s="120"/>
      <c r="D13" s="122"/>
      <c r="E13" s="121"/>
      <c r="F13" s="120"/>
    </row>
    <row r="14" spans="1:6" ht="19.5" customHeight="1">
      <c r="A14" s="119"/>
      <c r="B14" s="119"/>
      <c r="C14" s="120"/>
      <c r="D14" s="122"/>
      <c r="E14" s="121"/>
      <c r="F14" s="120"/>
    </row>
    <row r="15" spans="1:6" ht="19.5" customHeight="1">
      <c r="A15" s="119"/>
      <c r="B15" s="119"/>
      <c r="C15" s="120"/>
      <c r="D15" s="122"/>
      <c r="E15" s="121"/>
      <c r="F15" s="120"/>
    </row>
    <row r="16" spans="1:6" ht="19.5" customHeight="1">
      <c r="A16" s="119"/>
      <c r="B16" s="119"/>
      <c r="C16" s="120"/>
      <c r="D16" s="122"/>
      <c r="E16" s="121"/>
      <c r="F16" s="120"/>
    </row>
    <row r="17" spans="1:6" ht="19.5" customHeight="1">
      <c r="A17" s="119"/>
      <c r="B17" s="119"/>
      <c r="C17" s="120"/>
      <c r="D17" s="120"/>
      <c r="E17" s="121"/>
      <c r="F17" s="120"/>
    </row>
  </sheetData>
  <sheetProtection/>
  <mergeCells count="9">
    <mergeCell ref="A1:F1"/>
    <mergeCell ref="A2:F2"/>
    <mergeCell ref="E3:F3"/>
    <mergeCell ref="F4:F6"/>
    <mergeCell ref="C5:C6"/>
    <mergeCell ref="D5:D6"/>
    <mergeCell ref="A4:A6"/>
    <mergeCell ref="B4:B6"/>
    <mergeCell ref="E4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</dc:creator>
  <cp:keywords/>
  <dc:description/>
  <cp:lastModifiedBy>PC</cp:lastModifiedBy>
  <cp:lastPrinted>2016-04-11T07:35:36Z</cp:lastPrinted>
  <dcterms:created xsi:type="dcterms:W3CDTF">2016-02-18T03:33:52Z</dcterms:created>
  <dcterms:modified xsi:type="dcterms:W3CDTF">2016-05-11T00:44:17Z</dcterms:modified>
  <cp:category/>
  <cp:version/>
  <cp:contentType/>
  <cp:contentStatus/>
</cp:coreProperties>
</file>